
<file path=[Content_Types].xml><?xml version="1.0" encoding="utf-8"?>
<Types xmlns="http://schemas.openxmlformats.org/package/2006/content-types">
  <Default Extension="bin" ContentType="application/vnd.openxmlformats-officedocument.spreadsheetml.printerSettings"/>
  <Default Extension="docx" ContentType="application/vnd.openxmlformats-officedocument.wordprocessingml.document"/>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tables/table2.xml" ContentType="application/vnd.openxmlformats-officedocument.spreadsheetml.table+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showInkAnnotation="0"/>
  <mc:AlternateContent xmlns:mc="http://schemas.openxmlformats.org/markup-compatibility/2006">
    <mc:Choice Requires="x15">
      <x15ac:absPath xmlns:x15ac="http://schemas.microsoft.com/office/spreadsheetml/2010/11/ac" url="C:\Users\caths\Desktop\"/>
    </mc:Choice>
  </mc:AlternateContent>
  <xr:revisionPtr revIDLastSave="0" documentId="13_ncr:1_{F27ABB4D-2238-4D45-815E-C82BF3BB3A74}" xr6:coauthVersionLast="47" xr6:coauthVersionMax="47" xr10:uidLastSave="{00000000-0000-0000-0000-000000000000}"/>
  <bookViews>
    <workbookView xWindow="-120" yWindow="-120" windowWidth="20730" windowHeight="11160" tabRatio="907" firstSheet="1" activeTab="1" xr2:uid="{00000000-000D-0000-FFFF-FFFF00000000}"/>
  </bookViews>
  <sheets>
    <sheet name="KS3 Grammar features" sheetId="5" state="hidden" r:id="rId1"/>
    <sheet name="Y7 grammar tracking" sheetId="38" r:id="rId2"/>
    <sheet name="Y7 SOW" sheetId="39" r:id="rId3"/>
    <sheet name="Week view" sheetId="36" r:id="rId4"/>
    <sheet name="Resources" sheetId="61" r:id="rId5"/>
    <sheet name="Vocabulary tracking" sheetId="10" r:id="rId6"/>
    <sheet name="NCELP vocabulary list (Y7)" sheetId="55" r:id="rId7"/>
    <sheet name="Multiple senses" sheetId="53" r:id="rId8"/>
    <sheet name="KS3 Grammar" sheetId="58" r:id="rId9"/>
    <sheet name="AQA vocabulary list" sheetId="43" r:id="rId10"/>
    <sheet name="Edexcel vocabulary list" sheetId="48" r:id="rId11"/>
  </sheets>
  <externalReferences>
    <externalReference r:id="rId12"/>
    <externalReference r:id="rId13"/>
  </externalReferences>
  <definedNames>
    <definedName name="_xlnm._FilterDatabase" localSheetId="9" hidden="1">'AQA vocabulary list'!#REF!</definedName>
    <definedName name="_xlnm._FilterDatabase" localSheetId="8" hidden="1">'KS3 Grammar'!$A$1:$M$112</definedName>
    <definedName name="_xlnm._FilterDatabase" localSheetId="6" hidden="1">'NCELP vocabulary list (Y7)'!$A$2:$L$462</definedName>
    <definedName name="_xlnm._FilterDatabase" localSheetId="1" hidden="1">'Y7 grammar tracking'!$A$1:$E$9</definedName>
    <definedName name="carte" localSheetId="4">#REF!</definedName>
    <definedName name="carte">#REF!</definedName>
    <definedName name="na_array" localSheetId="4">'[1]Y7 NCELP vocabulary list'!$A:$A+#REF!+'[1]Y9 NCELP vocabulary list'!$A:$A</definedName>
    <definedName name="na_array">'[2]Y7 NCELP vocabulary list'!$A:$A+#REF!+'[2]Y9 NCELP vocabulary list'!$A:$A</definedName>
    <definedName name="na_include" localSheetId="4">'[1]Y7 NCELP vocabulary list'!$E:$E+#REF!+'[1]Y9 NCELP vocabulary list'!$E:$E</definedName>
    <definedName name="na_include">'[2]Y7 NCELP vocabulary list'!$E:$E+#REF!+'[2]Y9 NCELP vocabulary list'!$E:$E</definedName>
    <definedName name="y7_headword" localSheetId="4">'[1]Y7 NCELP vocabulary list'!$F:$F</definedName>
    <definedName name="y7_headword">'[2]Y7 NCELP vocabulary list'!$F:$F</definedName>
    <definedName name="y8_headword" localSheetId="4">'[1]Y8 NCELP vocabulary list'!$F:$F</definedName>
    <definedName name="y8_headword">'[2]Y8 NCELP vocabulary list'!$F:$F</definedName>
    <definedName name="y9_headword" localSheetId="4">'[1]Y9 NCELP vocabulary list'!$F:$F</definedName>
    <definedName name="y9_headword">'[2]Y9 NCELP vocabulary list'!$F:$F</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7" i="61" l="1"/>
  <c r="F29" i="61"/>
  <c r="E29" i="61"/>
  <c r="F28" i="61"/>
  <c r="E28" i="61"/>
  <c r="D28" i="61"/>
  <c r="F27" i="61"/>
  <c r="D27" i="61"/>
  <c r="F26" i="61"/>
  <c r="E26" i="61"/>
  <c r="D26" i="61"/>
  <c r="F25" i="61"/>
  <c r="E25" i="61"/>
  <c r="D25" i="61"/>
  <c r="F22" i="61"/>
  <c r="E22" i="61"/>
  <c r="D22" i="61"/>
  <c r="F21" i="61"/>
  <c r="E21" i="61"/>
  <c r="F20" i="61"/>
  <c r="E20" i="61"/>
  <c r="F19" i="61"/>
  <c r="E19" i="61"/>
  <c r="K205" i="55"/>
  <c r="E40" i="38"/>
  <c r="E41" i="38"/>
  <c r="E42" i="38"/>
  <c r="E43" i="38"/>
  <c r="E44" i="38"/>
  <c r="E45" i="38"/>
  <c r="E39" i="38"/>
  <c r="E33" i="38"/>
  <c r="E34" i="38"/>
  <c r="E35" i="38"/>
  <c r="E36" i="38"/>
  <c r="E37" i="38"/>
  <c r="E32" i="38"/>
  <c r="E27" i="38"/>
  <c r="E28" i="38"/>
  <c r="E29" i="38"/>
  <c r="E30" i="38"/>
  <c r="E26" i="38"/>
  <c r="E20" i="38"/>
  <c r="E21" i="38"/>
  <c r="E22" i="38"/>
  <c r="E23" i="38"/>
  <c r="E24" i="38"/>
  <c r="E19" i="38"/>
  <c r="E12" i="38"/>
  <c r="E13" i="38"/>
  <c r="E14" i="38"/>
  <c r="E15" i="38"/>
  <c r="E16" i="38"/>
  <c r="E17" i="38"/>
  <c r="E11" i="38"/>
  <c r="E4" i="38"/>
  <c r="E5" i="38"/>
  <c r="E6" i="38"/>
  <c r="E7" i="38"/>
  <c r="E8" i="38"/>
  <c r="E9" i="38"/>
  <c r="E3" i="38"/>
  <c r="F5" i="39"/>
  <c r="K128" i="55"/>
  <c r="K69" i="55"/>
  <c r="K70" i="55"/>
  <c r="K68" i="55"/>
  <c r="K202" i="55"/>
  <c r="K224" i="55"/>
  <c r="K225" i="55"/>
  <c r="K449" i="55"/>
  <c r="P15" i="55"/>
  <c r="P20" i="55"/>
  <c r="P11" i="55"/>
  <c r="P9" i="55"/>
  <c r="P10" i="55"/>
  <c r="P2" i="55"/>
  <c r="P3" i="55"/>
  <c r="P4" i="55"/>
  <c r="P7" i="55"/>
  <c r="P8" i="55"/>
  <c r="P5" i="55"/>
  <c r="P6" i="55"/>
  <c r="P13" i="55"/>
  <c r="P21" i="55"/>
  <c r="Q3" i="55"/>
  <c r="Q4" i="55"/>
  <c r="Q6" i="55"/>
  <c r="Q7" i="55"/>
  <c r="Q9" i="55"/>
  <c r="Q15" i="55"/>
  <c r="Q13" i="55"/>
  <c r="Q20" i="55"/>
  <c r="Q2" i="55"/>
  <c r="Q8" i="55"/>
  <c r="Q11" i="55"/>
  <c r="Q10" i="55"/>
  <c r="Q5" i="55"/>
  <c r="F31" i="39"/>
  <c r="G36" i="39"/>
  <c r="K369" i="55"/>
  <c r="K152" i="55"/>
  <c r="K138" i="55"/>
  <c r="P37" i="55"/>
  <c r="K37" i="55"/>
  <c r="P28" i="55"/>
  <c r="K28" i="55"/>
  <c r="D20" i="10"/>
  <c r="K66" i="55"/>
  <c r="K400" i="55"/>
  <c r="K290" i="55"/>
  <c r="K294" i="55"/>
  <c r="K295" i="55"/>
  <c r="K298" i="55"/>
  <c r="K299" i="55"/>
  <c r="K296" i="55"/>
  <c r="K293" i="55"/>
  <c r="K297" i="55"/>
  <c r="K302" i="55"/>
  <c r="K300" i="55"/>
  <c r="K292" i="55"/>
  <c r="K301" i="55"/>
  <c r="K444" i="55"/>
  <c r="K445" i="55"/>
  <c r="K440" i="55"/>
  <c r="K441" i="55"/>
  <c r="K182" i="55"/>
  <c r="K183" i="55"/>
  <c r="K448" i="55"/>
  <c r="K446" i="55"/>
  <c r="K428" i="55"/>
  <c r="K346" i="55"/>
  <c r="K439" i="55"/>
  <c r="K339" i="55"/>
  <c r="K431" i="55"/>
  <c r="K430" i="55"/>
  <c r="K442" i="55"/>
  <c r="K340" i="55"/>
  <c r="K450" i="55"/>
  <c r="K347" i="55"/>
  <c r="K434" i="55"/>
  <c r="K377" i="55"/>
  <c r="K437" i="55"/>
  <c r="K332" i="55"/>
  <c r="K438" i="55"/>
  <c r="K333" i="55"/>
  <c r="K426" i="55"/>
  <c r="K417" i="55"/>
  <c r="K414" i="55"/>
  <c r="K415" i="55"/>
  <c r="K413" i="55"/>
  <c r="K418" i="55"/>
  <c r="K422" i="55"/>
  <c r="K421" i="55"/>
  <c r="K419" i="55"/>
  <c r="K420" i="55"/>
  <c r="K416" i="55"/>
  <c r="K408" i="55"/>
  <c r="K406" i="55"/>
  <c r="K411" i="55"/>
  <c r="K409" i="55"/>
  <c r="K398" i="55"/>
  <c r="K405" i="55"/>
  <c r="K404" i="55"/>
  <c r="K399" i="55"/>
  <c r="K391" i="55"/>
  <c r="K388" i="55"/>
  <c r="K390" i="55"/>
  <c r="K389" i="55"/>
  <c r="K392" i="55"/>
  <c r="K393" i="55"/>
  <c r="K387" i="55"/>
  <c r="K396" i="55"/>
  <c r="K397" i="55"/>
  <c r="K394" i="55"/>
  <c r="K395" i="55"/>
  <c r="K443" i="55"/>
  <c r="K345" i="55"/>
  <c r="K451" i="55"/>
  <c r="K348" i="55"/>
  <c r="K447" i="55"/>
  <c r="K382" i="55"/>
  <c r="K385" i="55"/>
  <c r="K381" i="55"/>
  <c r="K384" i="55"/>
  <c r="K383" i="55"/>
  <c r="K386" i="55"/>
  <c r="K380" i="55"/>
  <c r="K373" i="55"/>
  <c r="K378" i="55"/>
  <c r="K244" i="55"/>
  <c r="K370" i="55"/>
  <c r="K376" i="55"/>
  <c r="K375" i="55"/>
  <c r="K361" i="55"/>
  <c r="K364" i="55"/>
  <c r="K362" i="55"/>
  <c r="K365" i="55"/>
  <c r="K360" i="55"/>
  <c r="K367" i="55"/>
  <c r="K368" i="55"/>
  <c r="K366" i="55"/>
  <c r="K423" i="55"/>
  <c r="K310" i="55"/>
  <c r="K425" i="55"/>
  <c r="K313" i="55"/>
  <c r="K354" i="55"/>
  <c r="K351" i="55"/>
  <c r="K349" i="55"/>
  <c r="K350" i="55"/>
  <c r="K338" i="55"/>
  <c r="K424" i="55"/>
  <c r="K311" i="55"/>
  <c r="K427" i="55"/>
  <c r="K315" i="55"/>
  <c r="K355" i="55"/>
  <c r="K401" i="55"/>
  <c r="K269" i="55"/>
  <c r="K407" i="55"/>
  <c r="K276" i="55"/>
  <c r="K335" i="55"/>
  <c r="K337" i="55"/>
  <c r="K334" i="55"/>
  <c r="K331" i="55"/>
  <c r="K326" i="55"/>
  <c r="K402" i="55"/>
  <c r="K271" i="55"/>
  <c r="K412" i="55"/>
  <c r="K281" i="55"/>
  <c r="K336" i="55"/>
  <c r="K135" i="55"/>
  <c r="K305" i="55"/>
  <c r="K134" i="55"/>
  <c r="K319" i="55"/>
  <c r="K318" i="55"/>
  <c r="K323" i="55"/>
  <c r="K317" i="55"/>
  <c r="K324" i="55"/>
  <c r="K325" i="55"/>
  <c r="K322" i="55"/>
  <c r="K316" i="55"/>
  <c r="K321" i="55"/>
  <c r="K320" i="55"/>
  <c r="K307" i="55"/>
  <c r="K303" i="55"/>
  <c r="K132" i="55"/>
  <c r="K304" i="55"/>
  <c r="K309" i="55"/>
  <c r="K312" i="55"/>
  <c r="K306" i="55"/>
  <c r="K308" i="55"/>
  <c r="K314" i="55"/>
  <c r="K379" i="55"/>
  <c r="K256" i="55"/>
  <c r="K259" i="55"/>
  <c r="K257" i="55"/>
  <c r="K454" i="55"/>
  <c r="K457" i="55"/>
  <c r="K455" i="55"/>
  <c r="K456" i="55"/>
  <c r="K452" i="55"/>
  <c r="K453" i="55"/>
  <c r="K462" i="55"/>
  <c r="K459" i="55"/>
  <c r="K460" i="55"/>
  <c r="K288" i="55"/>
  <c r="K286" i="55"/>
  <c r="K287" i="55"/>
  <c r="K285" i="55"/>
  <c r="K284" i="55"/>
  <c r="K282" i="55"/>
  <c r="K289" i="55"/>
  <c r="K283" i="55"/>
  <c r="K278" i="55"/>
  <c r="K274" i="55"/>
  <c r="K279" i="55"/>
  <c r="K270" i="55"/>
  <c r="K273" i="55"/>
  <c r="K272" i="55"/>
  <c r="K280" i="55"/>
  <c r="K268" i="55"/>
  <c r="K275" i="55"/>
  <c r="K267" i="55"/>
  <c r="K374" i="55"/>
  <c r="K249" i="55"/>
  <c r="K255" i="55"/>
  <c r="K250" i="55"/>
  <c r="K277" i="55"/>
  <c r="K253" i="55"/>
  <c r="K252" i="55"/>
  <c r="K254" i="55"/>
  <c r="K111" i="55"/>
  <c r="K258" i="55"/>
  <c r="K372" i="55"/>
  <c r="K235" i="55"/>
  <c r="K247" i="55"/>
  <c r="K246" i="55"/>
  <c r="K248" i="55"/>
  <c r="K241" i="55"/>
  <c r="K242" i="55"/>
  <c r="K243" i="55"/>
  <c r="K237" i="55"/>
  <c r="K238" i="55"/>
  <c r="K245" i="55"/>
  <c r="K240" i="55"/>
  <c r="K371" i="55"/>
  <c r="K231" i="55"/>
  <c r="K233" i="55"/>
  <c r="K232" i="55"/>
  <c r="K239" i="55"/>
  <c r="K227" i="55"/>
  <c r="K228" i="55"/>
  <c r="K357" i="55"/>
  <c r="K103" i="55"/>
  <c r="K108" i="55"/>
  <c r="K106" i="55"/>
  <c r="K226" i="55"/>
  <c r="K223" i="55"/>
  <c r="K221" i="55"/>
  <c r="K222" i="55"/>
  <c r="K236" i="55"/>
  <c r="K220" i="55"/>
  <c r="K234" i="55"/>
  <c r="K359" i="55"/>
  <c r="K216" i="55"/>
  <c r="K218" i="55"/>
  <c r="K208" i="55"/>
  <c r="K215" i="55"/>
  <c r="K211" i="55"/>
  <c r="K207" i="55"/>
  <c r="K212" i="55"/>
  <c r="K213" i="55"/>
  <c r="K209" i="55"/>
  <c r="K210" i="55"/>
  <c r="K217" i="55"/>
  <c r="K219" i="55"/>
  <c r="K206" i="55"/>
  <c r="K214" i="55"/>
  <c r="K197" i="55"/>
  <c r="K17" i="55"/>
  <c r="K201" i="55"/>
  <c r="K204" i="55"/>
  <c r="K196" i="55"/>
  <c r="K203" i="55"/>
  <c r="K194" i="55"/>
  <c r="K200" i="55"/>
  <c r="K198" i="55"/>
  <c r="K19" i="55"/>
  <c r="K195" i="55"/>
  <c r="K199" i="55"/>
  <c r="K187" i="55"/>
  <c r="K193" i="55"/>
  <c r="K188" i="55"/>
  <c r="K189" i="55"/>
  <c r="K181" i="55"/>
  <c r="K190" i="55"/>
  <c r="K186" i="55"/>
  <c r="K185" i="55"/>
  <c r="K184" i="55"/>
  <c r="K192" i="55"/>
  <c r="K16" i="55"/>
  <c r="K191" i="55"/>
  <c r="K173" i="55"/>
  <c r="K174" i="55"/>
  <c r="K154" i="55"/>
  <c r="K179" i="55"/>
  <c r="K175" i="55"/>
  <c r="K178" i="55"/>
  <c r="K176" i="55"/>
  <c r="K180" i="55"/>
  <c r="K177" i="55"/>
  <c r="K170" i="55"/>
  <c r="K169" i="55"/>
  <c r="K171" i="55"/>
  <c r="K172" i="55"/>
  <c r="K155" i="55"/>
  <c r="K166" i="55"/>
  <c r="K157" i="55"/>
  <c r="K160" i="55"/>
  <c r="K161" i="55"/>
  <c r="K159" i="55"/>
  <c r="K149" i="55"/>
  <c r="K164" i="55"/>
  <c r="K165" i="55"/>
  <c r="K18" i="55"/>
  <c r="K163" i="55"/>
  <c r="K156" i="55"/>
  <c r="K144" i="55"/>
  <c r="K150" i="55"/>
  <c r="K143" i="55"/>
  <c r="K146" i="55"/>
  <c r="K145" i="55"/>
  <c r="K153" i="55"/>
  <c r="K151" i="55"/>
  <c r="K148" i="55"/>
  <c r="K162" i="55"/>
  <c r="K142" i="55"/>
  <c r="K158" i="55"/>
  <c r="K147" i="55"/>
  <c r="K141" i="55"/>
  <c r="K131" i="55"/>
  <c r="K126" i="55"/>
  <c r="K136" i="55"/>
  <c r="K133" i="55"/>
  <c r="K139" i="55"/>
  <c r="K140" i="55"/>
  <c r="K137" i="55"/>
  <c r="K130" i="55"/>
  <c r="K127" i="55"/>
  <c r="K129" i="55"/>
  <c r="K120" i="55"/>
  <c r="K121" i="55"/>
  <c r="K115" i="55"/>
  <c r="K123" i="55"/>
  <c r="K124" i="55"/>
  <c r="K118" i="55"/>
  <c r="K112" i="55"/>
  <c r="K113" i="55"/>
  <c r="K116" i="55"/>
  <c r="K117" i="55"/>
  <c r="K125" i="55"/>
  <c r="K122" i="55"/>
  <c r="K114" i="55"/>
  <c r="K119" i="55"/>
  <c r="K109" i="55"/>
  <c r="K260" i="55"/>
  <c r="K107" i="55"/>
  <c r="K105" i="55"/>
  <c r="K100" i="55"/>
  <c r="K104" i="55"/>
  <c r="K101" i="55"/>
  <c r="K99" i="55"/>
  <c r="K102" i="55"/>
  <c r="K356" i="55"/>
  <c r="K52" i="55"/>
  <c r="K67" i="55"/>
  <c r="K110" i="55"/>
  <c r="K87" i="55"/>
  <c r="K88" i="55"/>
  <c r="K98" i="55"/>
  <c r="K94" i="55"/>
  <c r="K93" i="55"/>
  <c r="K91" i="55"/>
  <c r="K86" i="55"/>
  <c r="K92" i="55"/>
  <c r="K90" i="55"/>
  <c r="K89" i="55"/>
  <c r="K84" i="55"/>
  <c r="K85" i="55"/>
  <c r="K97" i="55"/>
  <c r="K96" i="55"/>
  <c r="K95" i="55"/>
  <c r="K72" i="55"/>
  <c r="K77" i="55"/>
  <c r="K75" i="55"/>
  <c r="K76" i="55"/>
  <c r="K73" i="55"/>
  <c r="K74" i="55"/>
  <c r="K71" i="55"/>
  <c r="K82" i="55"/>
  <c r="K80" i="55"/>
  <c r="K81" i="55"/>
  <c r="K78" i="55"/>
  <c r="K83" i="55"/>
  <c r="K79" i="55"/>
  <c r="K62" i="55"/>
  <c r="K64" i="55"/>
  <c r="K60" i="55"/>
  <c r="K61" i="55"/>
  <c r="K49" i="55"/>
  <c r="K59" i="55"/>
  <c r="K58" i="55"/>
  <c r="K56" i="55"/>
  <c r="K51" i="55"/>
  <c r="K55" i="55"/>
  <c r="K53" i="55"/>
  <c r="K251" i="55"/>
  <c r="K43" i="55"/>
  <c r="K42" i="55"/>
  <c r="K41" i="55"/>
  <c r="K57" i="55"/>
  <c r="K47" i="55"/>
  <c r="K48" i="55"/>
  <c r="K44" i="55"/>
  <c r="K40" i="55"/>
  <c r="K45" i="55"/>
  <c r="K46" i="55"/>
  <c r="K353" i="55"/>
  <c r="K38" i="55"/>
  <c r="K50" i="55"/>
  <c r="K54" i="55"/>
  <c r="K35" i="55"/>
  <c r="K39" i="55"/>
  <c r="K33" i="55"/>
  <c r="K34" i="55"/>
  <c r="K22" i="55"/>
  <c r="K30" i="55"/>
  <c r="K31" i="55"/>
  <c r="K32" i="55"/>
  <c r="K26" i="55"/>
  <c r="K27" i="55"/>
  <c r="K23" i="55"/>
  <c r="K24" i="55"/>
  <c r="K25" i="55"/>
  <c r="K36" i="55"/>
  <c r="K10" i="55"/>
  <c r="K9" i="55"/>
  <c r="K65" i="55"/>
  <c r="K352" i="55"/>
  <c r="K29" i="55"/>
  <c r="K21" i="55"/>
  <c r="K12" i="55"/>
  <c r="K15" i="55"/>
  <c r="K7" i="55"/>
  <c r="K8" i="55"/>
  <c r="K5" i="55"/>
  <c r="K6" i="55"/>
  <c r="K229" i="55"/>
  <c r="K3" i="55"/>
  <c r="K230" i="55"/>
  <c r="K4" i="55"/>
  <c r="K13" i="55"/>
  <c r="K14" i="55"/>
  <c r="K2" i="55"/>
  <c r="K20" i="55"/>
  <c r="K11" i="55"/>
  <c r="Q28" i="55"/>
  <c r="Q37" i="55"/>
  <c r="D4" i="10"/>
  <c r="D2" i="10"/>
  <c r="D3" i="10"/>
  <c r="D5" i="10"/>
  <c r="D6" i="10"/>
  <c r="D7" i="10"/>
  <c r="D8" i="10"/>
  <c r="D9" i="10"/>
  <c r="D10" i="10"/>
  <c r="D11" i="10"/>
  <c r="D12" i="10"/>
  <c r="D13" i="10"/>
  <c r="D14" i="10"/>
  <c r="D15" i="10"/>
  <c r="D16" i="10"/>
  <c r="D17" i="10"/>
  <c r="D18" i="10"/>
  <c r="D19" i="10"/>
  <c r="D21" i="10"/>
  <c r="D22" i="10"/>
  <c r="D23" i="10"/>
  <c r="D24" i="10"/>
  <c r="D25" i="10"/>
  <c r="D26" i="10"/>
  <c r="D27" i="10"/>
  <c r="D28" i="10"/>
  <c r="D29" i="10"/>
  <c r="D30" i="10"/>
  <c r="D31" i="10"/>
  <c r="D32" i="10"/>
  <c r="D33" i="10"/>
  <c r="D34" i="10"/>
  <c r="D35" i="10"/>
  <c r="D36" i="10"/>
  <c r="D37" i="10"/>
  <c r="D38" i="10"/>
  <c r="D39" i="10"/>
  <c r="D1373" i="43"/>
  <c r="D1372" i="43"/>
  <c r="D1371" i="43"/>
  <c r="D1370" i="43"/>
  <c r="D1369" i="43"/>
  <c r="D1368" i="43"/>
  <c r="D1367" i="43"/>
  <c r="D1366" i="43"/>
  <c r="D1365" i="43"/>
  <c r="D1364" i="43"/>
  <c r="D1363" i="43"/>
  <c r="D1362" i="43"/>
  <c r="D1361" i="43"/>
  <c r="D1360" i="43"/>
  <c r="D1359" i="43"/>
  <c r="D1358" i="43"/>
  <c r="D1357" i="43"/>
  <c r="D1356" i="43"/>
  <c r="D1355" i="43"/>
  <c r="D1354" i="43"/>
  <c r="D1353" i="43"/>
  <c r="D1341" i="43"/>
  <c r="D1342" i="43"/>
  <c r="D1343" i="43"/>
  <c r="D1344" i="43"/>
  <c r="D1345" i="43"/>
  <c r="D1346" i="43"/>
  <c r="D1347" i="43"/>
  <c r="D1348" i="43"/>
  <c r="D1349" i="43"/>
  <c r="D1350" i="43"/>
  <c r="D1351" i="43"/>
  <c r="D1352" i="43"/>
  <c r="D1301" i="43"/>
  <c r="D1300" i="43"/>
  <c r="D1299" i="43"/>
  <c r="D1298" i="43"/>
  <c r="D1297" i="43"/>
  <c r="D1296" i="43"/>
  <c r="D1295" i="43"/>
  <c r="D1294" i="43"/>
  <c r="D1293" i="43"/>
  <c r="D1292" i="43"/>
  <c r="D1291" i="43"/>
  <c r="D1290" i="43"/>
  <c r="D1289" i="43"/>
  <c r="D1288" i="43"/>
  <c r="D1287" i="43"/>
  <c r="D1286" i="43"/>
  <c r="D1285" i="43"/>
  <c r="D1284" i="43"/>
  <c r="D1283" i="43"/>
  <c r="D1282" i="43"/>
  <c r="D1281" i="43"/>
  <c r="D1280" i="43"/>
  <c r="D1279" i="43"/>
  <c r="D1278" i="43"/>
  <c r="D1277" i="43"/>
  <c r="D1276" i="43"/>
  <c r="D1275" i="43"/>
  <c r="D1274" i="43"/>
  <c r="D1273" i="43"/>
  <c r="D1272" i="43"/>
  <c r="D1271" i="43"/>
  <c r="D1270" i="43"/>
  <c r="D1269" i="43"/>
  <c r="D1268" i="43"/>
  <c r="D1267" i="43"/>
  <c r="D1266" i="43"/>
  <c r="D1265" i="43"/>
  <c r="D1264" i="43"/>
  <c r="D1263" i="43"/>
  <c r="D1262" i="43"/>
  <c r="D1261" i="43"/>
  <c r="D1260" i="43"/>
  <c r="D1259" i="43"/>
  <c r="D1258" i="43"/>
  <c r="D1257" i="43"/>
  <c r="D1256" i="43"/>
  <c r="D1255" i="43"/>
  <c r="D1254" i="43"/>
  <c r="D1253" i="43"/>
  <c r="D1252" i="43"/>
  <c r="D1251" i="43"/>
  <c r="D1250" i="43"/>
  <c r="D1249" i="43"/>
  <c r="D1248" i="43"/>
  <c r="D1247" i="43"/>
  <c r="D1246" i="43"/>
  <c r="D1245" i="43"/>
  <c r="D1244" i="43"/>
  <c r="D1243" i="43"/>
  <c r="D1242" i="43"/>
  <c r="D1241" i="43"/>
  <c r="D1240" i="43"/>
  <c r="D1239" i="43"/>
  <c r="D1238" i="43"/>
  <c r="D1237" i="43"/>
  <c r="D1236" i="43"/>
  <c r="D1235" i="43"/>
  <c r="D1234" i="43"/>
  <c r="D1233" i="43"/>
  <c r="D1232" i="43"/>
  <c r="D1231" i="43"/>
  <c r="D1230" i="43"/>
  <c r="D1229" i="43"/>
  <c r="D1228" i="43"/>
  <c r="D1227" i="43"/>
  <c r="D1226" i="43"/>
  <c r="D1225" i="43"/>
  <c r="D1224" i="43"/>
  <c r="D1223" i="43"/>
  <c r="D1222" i="43"/>
  <c r="D1221" i="43"/>
  <c r="D1220" i="43"/>
  <c r="D1219" i="43"/>
  <c r="D1218" i="43"/>
  <c r="D1217" i="43"/>
  <c r="D1216" i="43"/>
  <c r="D1215" i="43"/>
  <c r="D1214" i="43"/>
  <c r="D1213" i="43"/>
  <c r="D1212" i="43"/>
  <c r="D1211" i="43"/>
  <c r="D1210" i="43"/>
  <c r="D1209" i="43"/>
  <c r="D1208" i="43"/>
  <c r="D1207" i="43"/>
  <c r="D1206" i="43"/>
  <c r="D1205" i="43"/>
  <c r="D1204" i="43"/>
  <c r="D1203" i="43"/>
  <c r="D1202" i="43"/>
  <c r="D1201" i="43"/>
  <c r="D1200" i="43"/>
  <c r="D1199" i="43"/>
  <c r="D1198" i="43"/>
  <c r="D1197" i="43"/>
  <c r="D1196" i="43"/>
  <c r="D1195" i="43"/>
  <c r="D1194" i="43"/>
  <c r="D1193" i="43"/>
  <c r="D1192" i="43"/>
  <c r="D1191" i="43"/>
  <c r="D1190" i="43"/>
  <c r="D1189" i="43"/>
  <c r="D1188" i="43"/>
  <c r="D1187" i="43"/>
  <c r="D1186" i="43"/>
  <c r="D1185" i="43"/>
  <c r="D1184" i="43"/>
  <c r="D1183" i="43"/>
  <c r="D1182" i="43"/>
  <c r="D1181" i="43"/>
  <c r="D1180" i="43"/>
  <c r="D1179" i="43"/>
  <c r="D1178" i="43"/>
  <c r="D1177" i="43"/>
  <c r="D1176" i="43"/>
  <c r="D1175" i="43"/>
  <c r="D1174" i="43"/>
  <c r="D1173" i="43"/>
  <c r="D1172" i="43"/>
  <c r="D1171" i="43"/>
  <c r="D1170" i="43"/>
  <c r="D1169" i="43"/>
  <c r="D1168" i="43"/>
  <c r="D1167" i="43"/>
  <c r="D1166" i="43"/>
  <c r="D1165" i="43"/>
  <c r="D1164" i="43"/>
  <c r="D1163" i="43"/>
  <c r="D1162" i="43"/>
  <c r="D1161" i="43"/>
  <c r="D1160" i="43"/>
  <c r="D1159" i="43"/>
  <c r="D1158" i="43"/>
  <c r="D1157" i="43"/>
  <c r="D1156" i="43"/>
  <c r="D1155" i="43"/>
  <c r="D1154" i="43"/>
  <c r="D1153" i="43"/>
  <c r="D1152" i="43"/>
  <c r="D1151" i="43"/>
  <c r="D1150" i="43"/>
  <c r="D1149" i="43"/>
  <c r="D1148" i="43"/>
  <c r="D1147" i="43"/>
  <c r="D1146" i="43"/>
  <c r="D1145" i="43"/>
  <c r="D1144" i="43"/>
  <c r="D1143" i="43"/>
  <c r="D1142" i="43"/>
  <c r="D1141" i="43"/>
  <c r="D1140" i="43"/>
  <c r="D1139" i="43"/>
  <c r="D1138" i="43"/>
  <c r="D1137" i="43"/>
  <c r="D1136" i="43"/>
  <c r="D1135" i="43"/>
  <c r="D1134" i="43"/>
  <c r="D1133" i="43"/>
  <c r="D1132" i="43"/>
  <c r="D1131" i="43"/>
  <c r="D1130" i="43"/>
  <c r="D1129" i="43"/>
  <c r="D1128" i="43"/>
  <c r="D1127" i="43"/>
  <c r="D1126" i="43"/>
  <c r="D1125" i="43"/>
  <c r="D1124" i="43"/>
  <c r="D1123" i="43"/>
  <c r="D1122" i="43"/>
  <c r="D1121" i="43"/>
  <c r="D1120" i="43"/>
  <c r="D1119" i="43"/>
  <c r="D1118" i="43"/>
  <c r="D1117" i="43"/>
  <c r="D1116" i="43"/>
  <c r="D1115" i="43"/>
  <c r="D1114" i="43"/>
  <c r="D1113" i="43"/>
  <c r="D1112" i="43"/>
  <c r="D1111" i="43"/>
  <c r="D1110" i="43"/>
  <c r="D1109" i="43"/>
  <c r="D1108" i="43"/>
  <c r="D1107" i="43"/>
  <c r="D1106" i="43"/>
  <c r="D1105" i="43"/>
  <c r="D1104" i="43"/>
  <c r="D1103" i="43"/>
  <c r="D1102" i="43"/>
  <c r="D1101" i="43"/>
  <c r="D1100" i="43"/>
  <c r="D1099" i="43"/>
  <c r="D1098" i="43"/>
  <c r="D1097" i="43"/>
  <c r="D1096" i="43"/>
  <c r="D1095" i="43"/>
  <c r="D1094" i="43"/>
  <c r="D1093" i="43"/>
  <c r="D1092" i="43"/>
  <c r="D1089" i="43"/>
  <c r="D1086" i="43"/>
  <c r="D1085" i="43"/>
  <c r="D1084" i="43"/>
  <c r="D1082" i="43"/>
  <c r="D1081" i="43"/>
  <c r="D1080" i="43"/>
  <c r="D1078" i="43"/>
  <c r="D1077" i="43"/>
  <c r="D1075" i="43"/>
  <c r="D1073" i="43"/>
  <c r="D1072" i="43"/>
  <c r="D1071" i="43"/>
  <c r="D1069" i="43"/>
  <c r="D1068" i="43"/>
  <c r="D1067" i="43"/>
  <c r="D1066" i="43"/>
  <c r="D1065" i="43"/>
  <c r="D1063" i="43"/>
  <c r="D1062" i="43"/>
  <c r="D1061" i="43"/>
  <c r="D1060" i="43"/>
  <c r="D1058" i="43"/>
  <c r="D1057" i="43"/>
  <c r="D1053" i="43"/>
  <c r="D1052" i="43"/>
  <c r="D1051" i="43"/>
  <c r="D1050" i="43"/>
  <c r="D1048" i="43"/>
  <c r="D1047" i="43"/>
  <c r="D1046" i="43"/>
  <c r="D1045" i="43"/>
  <c r="D1044" i="43"/>
  <c r="D1043" i="43"/>
  <c r="D1042" i="43"/>
  <c r="D1040" i="43"/>
  <c r="D1039" i="43"/>
  <c r="D1038" i="43"/>
  <c r="D1037" i="43"/>
  <c r="D1035" i="43"/>
  <c r="D1034" i="43"/>
  <c r="D1033" i="43"/>
  <c r="D1032" i="43"/>
  <c r="D1031" i="43"/>
  <c r="D1028" i="43"/>
  <c r="D1027" i="43"/>
  <c r="D1026" i="43"/>
  <c r="D1025" i="43"/>
  <c r="D1024" i="43"/>
  <c r="D1023" i="43"/>
  <c r="D1022" i="43"/>
  <c r="D1020" i="43"/>
  <c r="D1017" i="43"/>
  <c r="D1014" i="43"/>
  <c r="D1013" i="43"/>
  <c r="D1012" i="43"/>
  <c r="D1011" i="43"/>
  <c r="D1010" i="43"/>
  <c r="D1009" i="43"/>
  <c r="D1006" i="43"/>
  <c r="D1004" i="43"/>
  <c r="D1003" i="43"/>
  <c r="D1001" i="43"/>
  <c r="D999" i="43"/>
  <c r="D998" i="43"/>
  <c r="D997" i="43"/>
  <c r="D996" i="43"/>
  <c r="D995" i="43"/>
  <c r="D994" i="43"/>
  <c r="D993" i="43"/>
  <c r="D992" i="43"/>
  <c r="D991" i="43"/>
  <c r="D990" i="43"/>
  <c r="D989" i="43"/>
  <c r="D988" i="43"/>
  <c r="D986" i="43"/>
  <c r="D984" i="43"/>
  <c r="D983" i="43"/>
  <c r="D982" i="43"/>
  <c r="D981" i="43"/>
  <c r="D980" i="43"/>
  <c r="D979" i="43"/>
  <c r="D978" i="43"/>
  <c r="D977" i="43"/>
  <c r="D976" i="43"/>
  <c r="D975" i="43"/>
  <c r="D974" i="43"/>
  <c r="D971" i="43"/>
  <c r="D969" i="43"/>
  <c r="D968" i="43"/>
  <c r="D967" i="43"/>
  <c r="D966" i="43"/>
  <c r="D965" i="43"/>
  <c r="D964" i="43"/>
  <c r="D963" i="43"/>
  <c r="D962" i="43"/>
  <c r="D961" i="43"/>
  <c r="D960" i="43"/>
  <c r="D959" i="43"/>
  <c r="D957" i="43"/>
  <c r="D956" i="43"/>
  <c r="D952" i="43"/>
  <c r="D951" i="43"/>
  <c r="D949" i="43"/>
  <c r="D948" i="43"/>
  <c r="D946" i="43"/>
  <c r="D945" i="43"/>
  <c r="D944" i="43"/>
  <c r="D943" i="43"/>
  <c r="D942" i="43"/>
  <c r="D941" i="43"/>
  <c r="D940" i="43"/>
  <c r="D939" i="43"/>
  <c r="D938" i="43"/>
  <c r="D937" i="43"/>
  <c r="D935" i="43"/>
  <c r="D934" i="43"/>
  <c r="D931" i="43"/>
  <c r="D930" i="43"/>
  <c r="D929" i="43"/>
  <c r="D927" i="43"/>
  <c r="D926" i="43"/>
  <c r="D925" i="43"/>
  <c r="D924" i="43"/>
  <c r="D923" i="43"/>
  <c r="D922" i="43"/>
  <c r="D921" i="43"/>
  <c r="D920" i="43"/>
  <c r="D919" i="43"/>
  <c r="D918" i="43"/>
  <c r="D917" i="43"/>
  <c r="D916" i="43"/>
  <c r="D915" i="43"/>
  <c r="D914" i="43"/>
  <c r="D913" i="43"/>
  <c r="D912" i="43"/>
  <c r="D909" i="43"/>
  <c r="D908" i="43"/>
  <c r="D907" i="43"/>
  <c r="D905" i="43"/>
  <c r="D904" i="43"/>
  <c r="D903" i="43"/>
  <c r="D902" i="43"/>
  <c r="D901" i="43"/>
  <c r="D900" i="43"/>
  <c r="D898" i="43"/>
  <c r="D897" i="43"/>
  <c r="D896" i="43"/>
  <c r="D895" i="43"/>
  <c r="D893" i="43"/>
  <c r="D892" i="43"/>
  <c r="D891" i="43"/>
  <c r="D890" i="43"/>
  <c r="D889" i="43"/>
  <c r="D888" i="43"/>
  <c r="D886" i="43"/>
  <c r="D884" i="43"/>
  <c r="D882" i="43"/>
  <c r="D881" i="43"/>
  <c r="D880" i="43"/>
  <c r="D879" i="43"/>
  <c r="D877" i="43"/>
  <c r="D874" i="43"/>
  <c r="D873" i="43"/>
  <c r="D870" i="43"/>
  <c r="D869" i="43"/>
  <c r="D868" i="43"/>
  <c r="D867" i="43"/>
  <c r="D865" i="43"/>
  <c r="D864" i="43"/>
  <c r="D863" i="43"/>
  <c r="D861" i="43"/>
  <c r="D859" i="43"/>
  <c r="D858" i="43"/>
  <c r="D857" i="43"/>
  <c r="D856" i="43"/>
  <c r="D855" i="43"/>
  <c r="D854" i="43"/>
  <c r="D853" i="43"/>
  <c r="D852" i="43"/>
  <c r="D848" i="43"/>
  <c r="D847" i="43"/>
  <c r="D846" i="43"/>
  <c r="D845" i="43"/>
  <c r="D844" i="43"/>
  <c r="D843" i="43"/>
  <c r="D841" i="43"/>
  <c r="D839" i="43"/>
  <c r="D838" i="43"/>
  <c r="D837" i="43"/>
  <c r="D836" i="43"/>
  <c r="D835" i="43"/>
  <c r="D834" i="43"/>
  <c r="D833" i="43"/>
  <c r="D832" i="43"/>
  <c r="D831" i="43"/>
  <c r="D830" i="43"/>
  <c r="D829" i="43"/>
  <c r="D828" i="43"/>
  <c r="D826" i="43"/>
  <c r="D825" i="43"/>
  <c r="D823" i="43"/>
  <c r="D822" i="43"/>
  <c r="D820" i="43"/>
  <c r="D819" i="43"/>
  <c r="D816" i="43"/>
  <c r="D815" i="43"/>
  <c r="D814" i="43"/>
  <c r="D812" i="43"/>
  <c r="D811" i="43"/>
  <c r="D810" i="43"/>
  <c r="D809" i="43"/>
  <c r="D808" i="43"/>
  <c r="D807" i="43"/>
  <c r="D806" i="43"/>
  <c r="D805" i="43"/>
  <c r="D804" i="43"/>
  <c r="D803" i="43"/>
  <c r="D802" i="43"/>
  <c r="D801" i="43"/>
  <c r="D798" i="43"/>
  <c r="D797" i="43"/>
  <c r="D796" i="43"/>
  <c r="D795" i="43"/>
  <c r="D794" i="43"/>
  <c r="D792" i="43"/>
  <c r="D790" i="43"/>
  <c r="D788" i="43"/>
  <c r="D787" i="43"/>
  <c r="D786" i="43"/>
  <c r="D785" i="43"/>
  <c r="D784" i="43"/>
  <c r="D783" i="43"/>
  <c r="D782" i="43"/>
  <c r="D781" i="43"/>
  <c r="D780" i="43"/>
  <c r="D779" i="43"/>
  <c r="D778" i="43"/>
  <c r="D777" i="43"/>
  <c r="D776" i="43"/>
  <c r="D775" i="43"/>
  <c r="D774" i="43"/>
  <c r="D771" i="43"/>
  <c r="D769" i="43"/>
  <c r="D768" i="43"/>
  <c r="D767" i="43"/>
  <c r="D765" i="43"/>
  <c r="D763" i="43"/>
  <c r="D762" i="43"/>
  <c r="D761" i="43"/>
  <c r="D760" i="43"/>
  <c r="D759" i="43"/>
  <c r="D758" i="43"/>
  <c r="D756" i="43"/>
  <c r="D755" i="43"/>
  <c r="D754" i="43"/>
  <c r="D753" i="43"/>
  <c r="D752" i="43"/>
  <c r="D748" i="43"/>
  <c r="D746" i="43"/>
  <c r="D745" i="43"/>
  <c r="D744" i="43"/>
  <c r="D743" i="43"/>
  <c r="D742" i="43"/>
  <c r="D740" i="43"/>
  <c r="D738" i="43"/>
  <c r="D736" i="43"/>
  <c r="D731" i="43"/>
  <c r="D730" i="43"/>
  <c r="D729" i="43"/>
  <c r="D728" i="43"/>
  <c r="D726" i="43"/>
  <c r="D723" i="43"/>
  <c r="D722" i="43"/>
  <c r="D721" i="43"/>
  <c r="D720" i="43"/>
  <c r="D719" i="43"/>
  <c r="D716" i="43"/>
  <c r="D713" i="43"/>
  <c r="D712" i="43"/>
  <c r="D711" i="43"/>
  <c r="D710" i="43"/>
  <c r="D708" i="43"/>
  <c r="D705" i="43"/>
  <c r="D704" i="43"/>
  <c r="D703" i="43"/>
  <c r="D702" i="43"/>
  <c r="D701" i="43"/>
  <c r="D700" i="43"/>
  <c r="D699" i="43"/>
  <c r="D698" i="43"/>
  <c r="D697" i="43"/>
  <c r="D695" i="43"/>
  <c r="D694" i="43"/>
  <c r="D693" i="43"/>
  <c r="D691" i="43"/>
  <c r="D689" i="43"/>
  <c r="D688" i="43"/>
  <c r="D687" i="43"/>
  <c r="D684" i="43"/>
  <c r="D683" i="43"/>
  <c r="D682" i="43"/>
  <c r="D681" i="43"/>
  <c r="D679" i="43"/>
  <c r="D678" i="43"/>
  <c r="D677" i="43"/>
  <c r="D675" i="43"/>
  <c r="D674" i="43"/>
  <c r="D673" i="43"/>
  <c r="D672" i="43"/>
  <c r="D671" i="43"/>
  <c r="D669" i="43"/>
  <c r="D668" i="43"/>
  <c r="D667" i="43"/>
  <c r="D666" i="43"/>
  <c r="D665" i="43"/>
  <c r="D663" i="43"/>
  <c r="D661" i="43"/>
  <c r="D660" i="43"/>
  <c r="D657" i="43"/>
  <c r="D656" i="43"/>
  <c r="D655" i="43"/>
  <c r="D654" i="43"/>
  <c r="D653" i="43"/>
  <c r="D652" i="43"/>
  <c r="D651" i="43"/>
  <c r="D650" i="43"/>
  <c r="D649" i="43"/>
  <c r="D648" i="43"/>
  <c r="D647" i="43"/>
  <c r="D646" i="43"/>
  <c r="D645" i="43"/>
  <c r="D644" i="43"/>
  <c r="D643" i="43"/>
  <c r="D642" i="43"/>
  <c r="D638" i="43"/>
  <c r="D635" i="43"/>
  <c r="D634" i="43"/>
  <c r="D633" i="43"/>
  <c r="D632" i="43"/>
  <c r="D629" i="43"/>
  <c r="D627" i="43"/>
  <c r="D626" i="43"/>
  <c r="D625" i="43"/>
  <c r="D624" i="43"/>
  <c r="D623" i="43"/>
  <c r="D622" i="43"/>
  <c r="D619" i="43"/>
  <c r="D618" i="43"/>
  <c r="D617" i="43"/>
  <c r="D616" i="43"/>
  <c r="D613" i="43"/>
  <c r="D612" i="43"/>
  <c r="D611" i="43"/>
  <c r="D609" i="43"/>
  <c r="D608" i="43"/>
  <c r="D607" i="43"/>
  <c r="D606" i="43"/>
  <c r="D605" i="43"/>
  <c r="D604" i="43"/>
  <c r="D603" i="43"/>
  <c r="D602" i="43"/>
  <c r="D600" i="43"/>
  <c r="D598" i="43"/>
  <c r="D597" i="43"/>
  <c r="D596" i="43"/>
  <c r="D595" i="43"/>
  <c r="D593" i="43"/>
  <c r="D590" i="43"/>
  <c r="D589" i="43"/>
  <c r="D588" i="43"/>
  <c r="D586" i="43"/>
  <c r="D585" i="43"/>
  <c r="D583" i="43"/>
  <c r="D582" i="43"/>
  <c r="D581" i="43"/>
  <c r="D580" i="43"/>
  <c r="D579" i="43"/>
  <c r="D578" i="43"/>
  <c r="D577" i="43"/>
  <c r="D575" i="43"/>
  <c r="D574" i="43"/>
  <c r="D573" i="43"/>
  <c r="D570" i="43"/>
  <c r="D569" i="43"/>
  <c r="D568" i="43"/>
  <c r="D567" i="43"/>
  <c r="D566" i="43"/>
  <c r="D565" i="43"/>
  <c r="D564" i="43"/>
  <c r="D563" i="43"/>
  <c r="D561" i="43"/>
  <c r="D559" i="43"/>
  <c r="D558" i="43"/>
  <c r="D556" i="43"/>
  <c r="D553" i="43"/>
  <c r="D552" i="43"/>
  <c r="D551" i="43"/>
  <c r="D550" i="43"/>
  <c r="D549" i="43"/>
  <c r="D546" i="43"/>
  <c r="D545" i="43"/>
  <c r="D543" i="43"/>
  <c r="D542" i="43"/>
  <c r="D541" i="43"/>
  <c r="D540" i="43"/>
  <c r="D538" i="43"/>
  <c r="D537" i="43"/>
  <c r="D535" i="43"/>
  <c r="D534" i="43"/>
  <c r="D532" i="43"/>
  <c r="D531" i="43"/>
  <c r="D530" i="43"/>
  <c r="D528" i="43"/>
  <c r="D526" i="43"/>
  <c r="D525" i="43"/>
  <c r="D523" i="43"/>
  <c r="D521" i="43"/>
  <c r="D520" i="43"/>
  <c r="D519" i="43"/>
  <c r="D518" i="43"/>
  <c r="D517" i="43"/>
  <c r="D515" i="43"/>
  <c r="D513" i="43"/>
  <c r="D512" i="43"/>
  <c r="D511" i="43"/>
  <c r="D510" i="43"/>
  <c r="D509" i="43"/>
  <c r="D508" i="43"/>
  <c r="D507" i="43"/>
  <c r="D506" i="43"/>
  <c r="D505" i="43"/>
  <c r="D504" i="43"/>
  <c r="D503" i="43"/>
  <c r="D502" i="43"/>
  <c r="D501" i="43"/>
  <c r="D499" i="43"/>
  <c r="D498" i="43"/>
  <c r="D497" i="43"/>
  <c r="D496" i="43"/>
  <c r="D495" i="43"/>
  <c r="D494" i="43"/>
  <c r="D492" i="43"/>
  <c r="D491" i="43"/>
  <c r="D490" i="43"/>
  <c r="D489" i="43"/>
  <c r="D486" i="43"/>
  <c r="D484" i="43"/>
  <c r="D482" i="43"/>
  <c r="D480" i="43"/>
  <c r="D477" i="43"/>
  <c r="D476" i="43"/>
  <c r="D474" i="43"/>
  <c r="D472" i="43"/>
  <c r="D471" i="43"/>
  <c r="D469" i="43"/>
  <c r="D467" i="43"/>
  <c r="D465" i="43"/>
  <c r="D463" i="43"/>
  <c r="D462" i="43"/>
  <c r="D461" i="43"/>
  <c r="D459" i="43"/>
  <c r="D458" i="43"/>
  <c r="D456" i="43"/>
  <c r="D454" i="43"/>
  <c r="D453" i="43"/>
  <c r="D452" i="43"/>
  <c r="D451" i="43"/>
  <c r="D450" i="43"/>
  <c r="D449" i="43"/>
  <c r="D447" i="43"/>
  <c r="D445" i="43"/>
  <c r="D443" i="43"/>
  <c r="D440" i="43"/>
  <c r="D439" i="43"/>
  <c r="D437" i="43"/>
  <c r="D434" i="43"/>
  <c r="D432" i="43"/>
  <c r="D427" i="43"/>
  <c r="D426" i="43"/>
  <c r="D423" i="43"/>
  <c r="D422" i="43"/>
  <c r="D421" i="43"/>
  <c r="D420" i="43"/>
  <c r="D418" i="43"/>
  <c r="D416" i="43"/>
  <c r="D415" i="43"/>
  <c r="D414" i="43"/>
  <c r="D412" i="43"/>
  <c r="D410" i="43"/>
  <c r="D409" i="43"/>
  <c r="D408" i="43"/>
  <c r="D407" i="43"/>
  <c r="D406" i="43"/>
  <c r="D405" i="43"/>
  <c r="D404" i="43"/>
  <c r="D402" i="43"/>
  <c r="D400" i="43"/>
  <c r="D399" i="43"/>
  <c r="D398" i="43"/>
  <c r="D397" i="43"/>
  <c r="D394" i="43"/>
  <c r="D393" i="43"/>
  <c r="D390" i="43"/>
  <c r="D389" i="43"/>
  <c r="D387" i="43"/>
  <c r="D386" i="43"/>
  <c r="D384" i="43"/>
  <c r="D382" i="43"/>
  <c r="D381" i="43"/>
  <c r="D380" i="43"/>
  <c r="D379" i="43"/>
  <c r="D378" i="43"/>
  <c r="D376" i="43"/>
  <c r="D375" i="43"/>
  <c r="D374" i="43"/>
  <c r="D373" i="43"/>
  <c r="D371" i="43"/>
  <c r="D370" i="43"/>
  <c r="D369" i="43"/>
  <c r="D367" i="43"/>
  <c r="D365" i="43"/>
  <c r="D364" i="43"/>
  <c r="D363" i="43"/>
  <c r="D362" i="43"/>
  <c r="D360" i="43"/>
  <c r="D359" i="43"/>
  <c r="D358" i="43"/>
  <c r="D355" i="43"/>
  <c r="D354" i="43"/>
  <c r="D351" i="43"/>
  <c r="D350" i="43"/>
  <c r="D347" i="43"/>
  <c r="D346" i="43"/>
  <c r="D344" i="43"/>
  <c r="D343" i="43"/>
  <c r="D341" i="43"/>
  <c r="D340" i="43"/>
  <c r="D339" i="43"/>
  <c r="D338" i="43"/>
  <c r="D337" i="43"/>
  <c r="D336" i="43"/>
  <c r="D335" i="43"/>
  <c r="D334" i="43"/>
  <c r="D332" i="43"/>
  <c r="D330" i="43"/>
  <c r="D328" i="43"/>
  <c r="D327" i="43"/>
  <c r="D326" i="43"/>
  <c r="D325" i="43"/>
  <c r="D323" i="43"/>
  <c r="D321" i="43"/>
  <c r="D320" i="43"/>
  <c r="D319" i="43"/>
  <c r="D318" i="43"/>
  <c r="D316" i="43"/>
  <c r="D314" i="43"/>
  <c r="D311" i="43"/>
  <c r="D310" i="43"/>
  <c r="D308" i="43"/>
  <c r="D307" i="43"/>
  <c r="D305" i="43"/>
  <c r="D301" i="43"/>
  <c r="D300" i="43"/>
  <c r="D299" i="43"/>
  <c r="D298" i="43"/>
  <c r="D297" i="43"/>
  <c r="D295" i="43"/>
  <c r="D294" i="43"/>
  <c r="D292" i="43"/>
  <c r="D291" i="43"/>
  <c r="D290" i="43"/>
  <c r="D289" i="43"/>
  <c r="D288" i="43"/>
  <c r="D285" i="43"/>
  <c r="D284" i="43"/>
  <c r="D283" i="43"/>
  <c r="D282" i="43"/>
  <c r="D281" i="43"/>
  <c r="D280" i="43"/>
  <c r="D279" i="43"/>
  <c r="D277" i="43"/>
  <c r="D276" i="43"/>
  <c r="D275" i="43"/>
  <c r="D274" i="43"/>
  <c r="D270" i="43"/>
  <c r="D268" i="43"/>
  <c r="D267" i="43"/>
  <c r="D265" i="43"/>
  <c r="D264" i="43"/>
  <c r="D262" i="43"/>
  <c r="D261" i="43"/>
  <c r="D260" i="43"/>
  <c r="D259" i="43"/>
  <c r="D257" i="43"/>
  <c r="D256" i="43"/>
  <c r="D255" i="43"/>
  <c r="D253" i="43"/>
  <c r="D249" i="43"/>
  <c r="D248" i="43"/>
  <c r="D247" i="43"/>
  <c r="D246" i="43"/>
  <c r="D245" i="43"/>
  <c r="D244" i="43"/>
  <c r="D243" i="43"/>
  <c r="D242" i="43"/>
  <c r="D241" i="43"/>
  <c r="D240" i="43"/>
  <c r="D239" i="43"/>
  <c r="D238" i="43"/>
  <c r="D237" i="43"/>
  <c r="D235" i="43"/>
  <c r="D233" i="43"/>
  <c r="D232" i="43"/>
  <c r="D231" i="43"/>
  <c r="D230" i="43"/>
  <c r="D229" i="43"/>
  <c r="D228" i="43"/>
  <c r="D227" i="43"/>
  <c r="D226" i="43"/>
  <c r="D225" i="43"/>
  <c r="D224" i="43"/>
  <c r="D223" i="43"/>
  <c r="D222" i="43"/>
  <c r="D221" i="43"/>
  <c r="D220" i="43"/>
  <c r="D217" i="43"/>
  <c r="D215" i="43"/>
  <c r="D214" i="43"/>
  <c r="D211" i="43"/>
  <c r="D210" i="43"/>
  <c r="D209" i="43"/>
  <c r="D207" i="43"/>
  <c r="D205" i="43"/>
  <c r="D204" i="43"/>
  <c r="D202" i="43"/>
  <c r="D201" i="43"/>
  <c r="D199" i="43"/>
  <c r="D198" i="43"/>
  <c r="D197" i="43"/>
  <c r="D196" i="43"/>
  <c r="D194" i="43"/>
  <c r="D192" i="43"/>
  <c r="D191" i="43"/>
  <c r="D189" i="43"/>
  <c r="D188" i="43"/>
  <c r="D187" i="43"/>
  <c r="D186" i="43"/>
  <c r="D185" i="43"/>
  <c r="D183" i="43"/>
  <c r="D181" i="43"/>
  <c r="D180" i="43"/>
  <c r="D177" i="43"/>
  <c r="D172" i="43"/>
  <c r="D169" i="43"/>
  <c r="D168" i="43"/>
  <c r="D167" i="43"/>
  <c r="D166" i="43"/>
  <c r="D165" i="43"/>
  <c r="D164" i="43"/>
  <c r="D162" i="43"/>
  <c r="D161" i="43"/>
  <c r="D160" i="43"/>
  <c r="D157" i="43"/>
  <c r="D156" i="43"/>
  <c r="D155" i="43"/>
  <c r="D154" i="43"/>
  <c r="D152" i="43"/>
  <c r="D151" i="43"/>
  <c r="D150" i="43"/>
  <c r="D149" i="43"/>
  <c r="D148" i="43"/>
  <c r="D144" i="43"/>
  <c r="D143" i="43"/>
  <c r="D142" i="43"/>
  <c r="D140" i="43"/>
  <c r="D137" i="43"/>
  <c r="D136" i="43"/>
  <c r="D135" i="43"/>
  <c r="D126" i="43"/>
  <c r="D125" i="43"/>
  <c r="D123" i="43"/>
  <c r="D121" i="43"/>
  <c r="D120" i="43"/>
  <c r="D119" i="43"/>
  <c r="D117" i="43"/>
  <c r="D116" i="43"/>
  <c r="D114" i="43"/>
  <c r="D113" i="43"/>
  <c r="D111" i="43"/>
  <c r="D110" i="43"/>
  <c r="D106" i="43"/>
  <c r="D104" i="43"/>
  <c r="D103" i="43"/>
  <c r="D102" i="43"/>
  <c r="D101" i="43"/>
  <c r="D97" i="43"/>
  <c r="D96" i="43"/>
  <c r="D95" i="43"/>
  <c r="D94" i="43"/>
  <c r="D93" i="43"/>
  <c r="D92" i="43"/>
  <c r="D91" i="43"/>
  <c r="D89" i="43"/>
  <c r="D88" i="43"/>
  <c r="D87" i="43"/>
  <c r="D82" i="43"/>
  <c r="D80" i="43"/>
  <c r="D78" i="43"/>
  <c r="D73" i="43"/>
  <c r="D66" i="43"/>
  <c r="D65" i="43"/>
  <c r="D64" i="43"/>
  <c r="D63" i="43"/>
  <c r="D61" i="43"/>
  <c r="D60" i="43"/>
  <c r="D58" i="43"/>
  <c r="D56" i="43"/>
  <c r="D55" i="43"/>
  <c r="D53" i="43"/>
  <c r="D51" i="43"/>
  <c r="D48" i="43"/>
  <c r="D46" i="43"/>
  <c r="D45" i="43"/>
  <c r="D43" i="43"/>
  <c r="D42" i="43"/>
  <c r="D39" i="43"/>
  <c r="D34" i="43"/>
  <c r="D31" i="43"/>
  <c r="D30" i="43"/>
  <c r="D27" i="43"/>
  <c r="D26" i="43"/>
  <c r="D25" i="43"/>
  <c r="D24" i="43"/>
  <c r="D23" i="43"/>
  <c r="D21" i="43"/>
  <c r="D20" i="43"/>
  <c r="D19" i="43"/>
  <c r="D18" i="43"/>
  <c r="D16" i="43"/>
  <c r="D15" i="43"/>
  <c r="D12" i="43"/>
  <c r="D10" i="43"/>
  <c r="D8" i="43"/>
  <c r="D5" i="43"/>
  <c r="D4" i="43"/>
  <c r="D3" i="43"/>
  <c r="D2" i="43"/>
  <c r="F36" i="39"/>
  <c r="F44" i="39"/>
  <c r="F43" i="39"/>
  <c r="G44" i="39"/>
  <c r="G43" i="39"/>
  <c r="G42" i="39"/>
  <c r="F42" i="39"/>
  <c r="F41" i="39"/>
  <c r="F40" i="39"/>
  <c r="F35" i="39"/>
  <c r="G41" i="39"/>
  <c r="G40" i="39"/>
  <c r="G35" i="39"/>
  <c r="G34" i="39"/>
  <c r="F34" i="39"/>
  <c r="G33" i="39"/>
  <c r="F33" i="39"/>
  <c r="G32" i="39"/>
  <c r="F32" i="39"/>
  <c r="G31" i="39"/>
  <c r="G29" i="39"/>
  <c r="F29" i="39"/>
  <c r="G28" i="39"/>
  <c r="F28" i="39"/>
  <c r="G27" i="39"/>
  <c r="F27" i="39"/>
  <c r="G26" i="39"/>
  <c r="F26" i="39"/>
  <c r="G25" i="39"/>
  <c r="F25" i="39"/>
  <c r="G21" i="39"/>
  <c r="F21" i="39"/>
  <c r="G20" i="39"/>
  <c r="F20" i="39"/>
  <c r="G19" i="39"/>
  <c r="F19" i="39"/>
  <c r="G18" i="39"/>
  <c r="F18" i="39"/>
  <c r="G16" i="39"/>
  <c r="F16" i="39"/>
  <c r="G15" i="39"/>
  <c r="F15" i="39"/>
  <c r="G14" i="39"/>
  <c r="F14" i="39"/>
  <c r="G13" i="39"/>
  <c r="F13" i="39"/>
  <c r="G12" i="39"/>
  <c r="F12" i="39"/>
  <c r="G11" i="39"/>
  <c r="F11" i="39"/>
  <c r="F10" i="39"/>
  <c r="F8" i="39"/>
  <c r="F7" i="39"/>
  <c r="F6" i="39"/>
  <c r="A1" i="36"/>
  <c r="B8" i="36"/>
  <c r="H5" i="36"/>
  <c r="G5" i="36"/>
  <c r="D5" i="36"/>
  <c r="B5" i="36"/>
  <c r="F5" i="36"/>
  <c r="C5" i="36"/>
  <c r="E5" i="36"/>
</calcChain>
</file>

<file path=xl/sharedStrings.xml><?xml version="1.0" encoding="utf-8"?>
<sst xmlns="http://schemas.openxmlformats.org/spreadsheetml/2006/main" count="18734" uniqueCount="8518">
  <si>
    <t>Term</t>
  </si>
  <si>
    <t>N/A</t>
  </si>
  <si>
    <t>Wk 1</t>
  </si>
  <si>
    <t>Wk 2</t>
  </si>
  <si>
    <t>Wk 3</t>
  </si>
  <si>
    <t>Wk 4</t>
  </si>
  <si>
    <t>Wk 5</t>
  </si>
  <si>
    <t>Wk 6</t>
  </si>
  <si>
    <t>Wk 7</t>
  </si>
  <si>
    <r>
      <rPr>
        <u/>
        <sz val="14"/>
        <color theme="1"/>
        <rFont val="Century Gothic"/>
        <family val="2"/>
      </rPr>
      <t>animal</t>
    </r>
    <r>
      <rPr>
        <sz val="14"/>
        <color theme="1"/>
        <rFont val="Century Gothic"/>
        <family val="2"/>
      </rPr>
      <t>, ça va, mal, table, sac, malade</t>
    </r>
  </si>
  <si>
    <r>
      <rPr>
        <u/>
        <sz val="14"/>
        <color theme="1"/>
        <rFont val="Century Gothic"/>
        <family val="2"/>
      </rPr>
      <t>dans</t>
    </r>
    <r>
      <rPr>
        <sz val="14"/>
        <color theme="1"/>
        <rFont val="Century Gothic"/>
        <family val="2"/>
      </rPr>
      <t>, prix, mot,</t>
    </r>
    <r>
      <rPr>
        <i/>
        <sz val="14"/>
        <color theme="1"/>
        <rFont val="Century Gothic"/>
        <family val="2"/>
      </rPr>
      <t xml:space="preserve"> </t>
    </r>
    <r>
      <rPr>
        <sz val="14"/>
        <color theme="1"/>
        <rFont val="Century Gothic"/>
        <family val="2"/>
      </rPr>
      <t>petit, grand, mais</t>
    </r>
  </si>
  <si>
    <r>
      <rPr>
        <u/>
        <sz val="14"/>
        <color theme="1"/>
        <rFont val="Century Gothic"/>
        <family val="2"/>
      </rPr>
      <t>deux</t>
    </r>
    <r>
      <rPr>
        <sz val="14"/>
        <color theme="1"/>
        <rFont val="Century Gothic"/>
        <family val="2"/>
      </rPr>
      <t>, un peu, lieu, jeudi, feu, jeu</t>
    </r>
  </si>
  <si>
    <r>
      <rPr>
        <u/>
        <sz val="14"/>
        <color theme="1"/>
        <rFont val="Century Gothic"/>
        <family val="2"/>
      </rPr>
      <t>je</t>
    </r>
    <r>
      <rPr>
        <sz val="14"/>
        <color theme="1"/>
        <rFont val="Century Gothic"/>
        <family val="2"/>
      </rPr>
      <t>, devoir, cheval, cela, second, samedi</t>
    </r>
  </si>
  <si>
    <t>on</t>
  </si>
  <si>
    <r>
      <rPr>
        <u/>
        <sz val="14"/>
        <color theme="1"/>
        <rFont val="Century Gothic"/>
        <family val="2"/>
      </rPr>
      <t>timide</t>
    </r>
    <r>
      <rPr>
        <sz val="14"/>
        <color theme="1"/>
        <rFont val="Century Gothic"/>
        <family val="2"/>
      </rPr>
      <t>, monde, moderne, centre, vie, douze</t>
    </r>
  </si>
  <si>
    <r>
      <rPr>
        <u/>
        <sz val="14"/>
        <color theme="1"/>
        <rFont val="Century Gothic"/>
        <family val="2"/>
      </rPr>
      <t>écrire</t>
    </r>
    <r>
      <rPr>
        <sz val="14"/>
        <color theme="1"/>
        <rFont val="Century Gothic"/>
        <family val="2"/>
      </rPr>
      <t>, bébé, donner, aller, parler, et</t>
    </r>
  </si>
  <si>
    <r>
      <rPr>
        <u/>
        <sz val="14"/>
        <color theme="1"/>
        <rFont val="Century Gothic"/>
        <family val="2"/>
      </rPr>
      <t>non</t>
    </r>
    <r>
      <rPr>
        <sz val="14"/>
        <color theme="1"/>
        <rFont val="Century Gothic"/>
        <family val="2"/>
      </rPr>
      <t>, onze, continuer, monde, montrer, au fond</t>
    </r>
  </si>
  <si>
    <r>
      <rPr>
        <u/>
        <sz val="14"/>
        <color theme="1"/>
        <rFont val="Century Gothic"/>
        <family val="2"/>
      </rPr>
      <t>voir</t>
    </r>
    <r>
      <rPr>
        <sz val="14"/>
        <color theme="1"/>
        <rFont val="Century Gothic"/>
        <family val="2"/>
      </rPr>
      <t>, droite, avoir, au revoir, pourquoi ?, trois</t>
    </r>
  </si>
  <si>
    <t>Year</t>
  </si>
  <si>
    <r>
      <rPr>
        <u/>
        <sz val="14"/>
        <color theme="1"/>
        <rFont val="Century Gothic"/>
        <family val="2"/>
      </rPr>
      <t>chercher</t>
    </r>
    <r>
      <rPr>
        <sz val="14"/>
        <color theme="1"/>
        <rFont val="Century Gothic"/>
        <family val="2"/>
      </rPr>
      <t>, dimanche, chanter, champ, bouche. chat</t>
    </r>
  </si>
  <si>
    <t xml:space="preserve">SFC; a </t>
  </si>
  <si>
    <t>i; eu</t>
  </si>
  <si>
    <t>u; ou</t>
  </si>
  <si>
    <t>ch; ç (and soft 'c')</t>
  </si>
  <si>
    <t>-tion; -ien</t>
  </si>
  <si>
    <r>
      <rPr>
        <u/>
        <sz val="14"/>
        <color theme="1"/>
        <rFont val="Century Gothic"/>
        <family val="2"/>
      </rPr>
      <t>tu</t>
    </r>
    <r>
      <rPr>
        <sz val="14"/>
        <color theme="1"/>
        <rFont val="Century Gothic"/>
        <family val="2"/>
      </rPr>
      <t>, salut, vue, amusant, sur, utiliser</t>
    </r>
  </si>
  <si>
    <r>
      <rPr>
        <u/>
        <sz val="14"/>
        <color theme="1"/>
        <rFont val="Century Gothic"/>
        <family val="2"/>
      </rPr>
      <t>tête</t>
    </r>
    <r>
      <rPr>
        <sz val="14"/>
        <color theme="1"/>
        <rFont val="Century Gothic"/>
        <family val="2"/>
      </rPr>
      <t>, fête, frère, collège, problème, être</t>
    </r>
  </si>
  <si>
    <r>
      <rPr>
        <u/>
        <sz val="14"/>
        <color theme="1"/>
        <rFont val="Century Gothic"/>
        <family val="2"/>
      </rPr>
      <t>train,</t>
    </r>
    <r>
      <rPr>
        <sz val="14"/>
        <color theme="1"/>
        <rFont val="Century Gothic"/>
        <family val="2"/>
      </rPr>
      <t xml:space="preserve"> fin, matin, vingt, maintenant, main</t>
    </r>
  </si>
  <si>
    <r>
      <rPr>
        <u/>
        <sz val="14"/>
        <color theme="1"/>
        <rFont val="Century Gothic"/>
        <family val="2"/>
      </rPr>
      <t>midi</t>
    </r>
    <r>
      <rPr>
        <sz val="14"/>
        <color theme="1"/>
        <rFont val="Century Gothic"/>
        <family val="2"/>
      </rPr>
      <t>, petit, lit, il, qui ?, ici</t>
    </r>
  </si>
  <si>
    <t>qu; j (and soft 'g')</t>
  </si>
  <si>
    <t>Distinguishing between having and being</t>
  </si>
  <si>
    <t>Talking about doing and making things</t>
  </si>
  <si>
    <t>Extended reading</t>
  </si>
  <si>
    <r>
      <rPr>
        <u/>
        <sz val="14"/>
        <color theme="1"/>
        <rFont val="Century Gothic"/>
        <family val="2"/>
      </rPr>
      <t>question</t>
    </r>
    <r>
      <rPr>
        <sz val="14"/>
        <color theme="1"/>
        <rFont val="Century Gothic"/>
        <family val="2"/>
      </rPr>
      <t xml:space="preserve">, quatre, musique, expliquer, unique; 
</t>
    </r>
    <r>
      <rPr>
        <u/>
        <sz val="14"/>
        <color theme="1"/>
        <rFont val="Century Gothic"/>
        <family val="2"/>
      </rPr>
      <t>jour</t>
    </r>
    <r>
      <rPr>
        <sz val="14"/>
        <color theme="1"/>
        <rFont val="Century Gothic"/>
        <family val="2"/>
      </rPr>
      <t>, j'ai, déjà, génial, sujet, jamais</t>
    </r>
  </si>
  <si>
    <r>
      <rPr>
        <u/>
        <sz val="14"/>
        <color theme="1"/>
        <rFont val="Century Gothic"/>
        <family val="2"/>
      </rPr>
      <t>dans</t>
    </r>
    <r>
      <rPr>
        <sz val="14"/>
        <color theme="1"/>
        <rFont val="Century Gothic"/>
        <family val="2"/>
      </rPr>
      <t>, prix, mot,</t>
    </r>
    <r>
      <rPr>
        <i/>
        <sz val="14"/>
        <color theme="1"/>
        <rFont val="Century Gothic"/>
        <family val="2"/>
      </rPr>
      <t xml:space="preserve"> </t>
    </r>
    <r>
      <rPr>
        <sz val="14"/>
        <color theme="1"/>
        <rFont val="Century Gothic"/>
        <family val="2"/>
      </rPr>
      <t xml:space="preserve">petit, grand, mais;
</t>
    </r>
    <r>
      <rPr>
        <u/>
        <sz val="14"/>
        <color theme="1"/>
        <rFont val="Century Gothic"/>
        <family val="2"/>
      </rPr>
      <t>animal</t>
    </r>
    <r>
      <rPr>
        <sz val="14"/>
        <color theme="1"/>
        <rFont val="Century Gothic"/>
        <family val="2"/>
      </rPr>
      <t>, ça va, mal, table, sac, malade</t>
    </r>
  </si>
  <si>
    <r>
      <rPr>
        <u/>
        <sz val="14"/>
        <color theme="1"/>
        <rFont val="Century Gothic"/>
        <family val="2"/>
      </rPr>
      <t>midi</t>
    </r>
    <r>
      <rPr>
        <sz val="14"/>
        <color theme="1"/>
        <rFont val="Century Gothic"/>
        <family val="2"/>
      </rPr>
      <t xml:space="preserve">, petit, lit, il, elle, qui ?, ici; 
</t>
    </r>
    <r>
      <rPr>
        <u/>
        <sz val="14"/>
        <color theme="1"/>
        <rFont val="Century Gothic"/>
        <family val="2"/>
      </rPr>
      <t>deux</t>
    </r>
    <r>
      <rPr>
        <sz val="14"/>
        <color theme="1"/>
        <rFont val="Century Gothic"/>
        <family val="2"/>
      </rPr>
      <t>, un peu, lieu, jeudi, feu, jeu</t>
    </r>
  </si>
  <si>
    <r>
      <rPr>
        <u/>
        <sz val="14"/>
        <color theme="1"/>
        <rFont val="Century Gothic"/>
        <family val="2"/>
      </rPr>
      <t>timide</t>
    </r>
    <r>
      <rPr>
        <sz val="14"/>
        <color theme="1"/>
        <rFont val="Century Gothic"/>
        <family val="2"/>
      </rPr>
      <t xml:space="preserve">, monde, moderne, centre, vie, douze; 
</t>
    </r>
    <r>
      <rPr>
        <u/>
        <sz val="14"/>
        <color theme="1"/>
        <rFont val="Century Gothic"/>
        <family val="2"/>
      </rPr>
      <t>écrire</t>
    </r>
    <r>
      <rPr>
        <sz val="14"/>
        <color theme="1"/>
        <rFont val="Century Gothic"/>
        <family val="2"/>
      </rPr>
      <t>, bébé, donner, aller, parler, et</t>
    </r>
  </si>
  <si>
    <r>
      <rPr>
        <u/>
        <sz val="14"/>
        <color theme="1"/>
        <rFont val="Century Gothic"/>
        <family val="2"/>
      </rPr>
      <t>enfant</t>
    </r>
    <r>
      <rPr>
        <sz val="14"/>
        <color theme="1"/>
        <rFont val="Century Gothic"/>
        <family val="2"/>
      </rPr>
      <t xml:space="preserve">, grand, quand ?, penser, prendre, encore; 
</t>
    </r>
    <r>
      <rPr>
        <u/>
        <sz val="14"/>
        <color theme="1"/>
        <rFont val="Century Gothic"/>
        <family val="2"/>
      </rPr>
      <t>non</t>
    </r>
    <r>
      <rPr>
        <sz val="14"/>
        <color theme="1"/>
        <rFont val="Century Gothic"/>
        <family val="2"/>
      </rPr>
      <t>, onze, continuer, monde, montrer, au fond</t>
    </r>
  </si>
  <si>
    <r>
      <rPr>
        <u/>
        <sz val="14"/>
        <color theme="1"/>
        <rFont val="Century Gothic"/>
        <family val="2"/>
      </rPr>
      <t>train</t>
    </r>
    <r>
      <rPr>
        <sz val="14"/>
        <color theme="1"/>
        <rFont val="Century Gothic"/>
        <family val="2"/>
      </rPr>
      <t xml:space="preserve">, fin, matin, vingt, maintenant, main; 
</t>
    </r>
    <r>
      <rPr>
        <u/>
        <sz val="14"/>
        <color theme="1"/>
        <rFont val="Century Gothic"/>
        <family val="2"/>
      </rPr>
      <t>tête</t>
    </r>
    <r>
      <rPr>
        <sz val="14"/>
        <color theme="1"/>
        <rFont val="Century Gothic"/>
        <family val="2"/>
      </rPr>
      <t>, fête, frère, collège, problème, être</t>
    </r>
  </si>
  <si>
    <r>
      <rPr>
        <u/>
        <sz val="14"/>
        <color theme="1"/>
        <rFont val="Century Gothic"/>
        <family val="2"/>
      </rPr>
      <t>attention</t>
    </r>
    <r>
      <rPr>
        <sz val="14"/>
        <color theme="1"/>
        <rFont val="Century Gothic"/>
        <family val="2"/>
      </rPr>
      <t xml:space="preserve">, solution, population, situation, action, international;
</t>
    </r>
    <r>
      <rPr>
        <u/>
        <sz val="14"/>
        <color theme="1"/>
        <rFont val="Century Gothic"/>
        <family val="2"/>
      </rPr>
      <t>bien</t>
    </r>
    <r>
      <rPr>
        <sz val="14"/>
        <color theme="1"/>
        <rFont val="Century Gothic"/>
        <family val="2"/>
      </rPr>
      <t>, chien, ancien, rien, combien ?, bientôt</t>
    </r>
  </si>
  <si>
    <r>
      <t xml:space="preserve">Set of vocabulary revisited #1 
</t>
    </r>
    <r>
      <rPr>
        <sz val="10"/>
        <color theme="1"/>
        <rFont val="Century Gothic"/>
        <family val="2"/>
      </rPr>
      <t>To be entered into a vocabulary learning app. This learning will be undertaken before and/or after class, i.e., given as  weekly vocabulary revision homework.</t>
    </r>
  </si>
  <si>
    <t>Saying what people have</t>
  </si>
  <si>
    <t>Describing what people have</t>
  </si>
  <si>
    <t>Context / purpose of language use</t>
  </si>
  <si>
    <r>
      <t xml:space="preserve">Set of vocabulary revisited #2
</t>
    </r>
    <r>
      <rPr>
        <sz val="10"/>
        <color theme="1"/>
        <rFont val="Century Gothic"/>
        <family val="1"/>
      </rPr>
      <t>To be entered into a vocabulary learning app. This learning will be undertaken before and/or after class, i.e., given as  weekly vocabulary revision homework.</t>
    </r>
  </si>
  <si>
    <t>Saying what people do</t>
  </si>
  <si>
    <r>
      <rPr>
        <b/>
        <u/>
        <sz val="18"/>
        <color theme="1"/>
        <rFont val="Century Gothic"/>
        <family val="2"/>
      </rPr>
      <t>Source</t>
    </r>
    <r>
      <rPr>
        <b/>
        <sz val="18"/>
        <color theme="1"/>
        <rFont val="Century Gothic"/>
        <family val="2"/>
      </rPr>
      <t xml:space="preserve"> &amp; cluster words
</t>
    </r>
    <r>
      <rPr>
        <sz val="10"/>
        <color theme="1"/>
        <rFont val="Century Gothic"/>
        <family val="1"/>
      </rPr>
      <t xml:space="preserve">Source and cluster words are listed for teaching the SSCs. The words are high frequency and often cognates with English. The words' meanings may be learnt incidentally, but the words are not necessarily included in the planned vocabulary set to be taught, practised, and learnt intentionally that week. If the words appear in both columns E and I, then the words are both part of the vocabulary set and phonics teaching for that week.  </t>
    </r>
  </si>
  <si>
    <t>Saying people do not do something</t>
  </si>
  <si>
    <t xml:space="preserve">être </t>
  </si>
  <si>
    <t>je</t>
  </si>
  <si>
    <t>tu</t>
  </si>
  <si>
    <t>il</t>
  </si>
  <si>
    <t>elle</t>
  </si>
  <si>
    <t>anglais</t>
  </si>
  <si>
    <t>grand</t>
  </si>
  <si>
    <t>petit</t>
  </si>
  <si>
    <t>et</t>
  </si>
  <si>
    <t>oui</t>
  </si>
  <si>
    <t>non</t>
  </si>
  <si>
    <t>I</t>
  </si>
  <si>
    <t>French</t>
  </si>
  <si>
    <t>English</t>
  </si>
  <si>
    <t xml:space="preserve">and </t>
  </si>
  <si>
    <t>yes</t>
  </si>
  <si>
    <t>no</t>
  </si>
  <si>
    <t>verb</t>
  </si>
  <si>
    <t>pron</t>
  </si>
  <si>
    <t>adj</t>
  </si>
  <si>
    <t>conj</t>
  </si>
  <si>
    <t>other</t>
  </si>
  <si>
    <t>Frequency ranking</t>
  </si>
  <si>
    <t>Week</t>
  </si>
  <si>
    <t>aimable</t>
  </si>
  <si>
    <t>amusant</t>
  </si>
  <si>
    <t>calme</t>
  </si>
  <si>
    <t>content</t>
  </si>
  <si>
    <t>intelligent</t>
  </si>
  <si>
    <t>malade</t>
  </si>
  <si>
    <t>méchant</t>
  </si>
  <si>
    <t>mais</t>
  </si>
  <si>
    <t>this, that</t>
  </si>
  <si>
    <t>calm</t>
  </si>
  <si>
    <t>ill, sick</t>
  </si>
  <si>
    <t>but</t>
  </si>
  <si>
    <t>avoir</t>
  </si>
  <si>
    <t>un</t>
  </si>
  <si>
    <t>animal</t>
  </si>
  <si>
    <t>règle</t>
  </si>
  <si>
    <t>noun (m)</t>
  </si>
  <si>
    <t xml:space="preserve">adj </t>
  </si>
  <si>
    <t>noun (f)</t>
  </si>
  <si>
    <t>dog</t>
  </si>
  <si>
    <t>book</t>
  </si>
  <si>
    <t>bedroom</t>
  </si>
  <si>
    <t>thing</t>
  </si>
  <si>
    <t>idea</t>
  </si>
  <si>
    <t>he, it</t>
  </si>
  <si>
    <t>you (familiar, singular)</t>
  </si>
  <si>
    <t>GO 1st person plural (we go)</t>
  </si>
  <si>
    <t>GO 1st person singular (I go)</t>
  </si>
  <si>
    <t>GO 2nd person singular (you go)</t>
  </si>
  <si>
    <t>ou</t>
  </si>
  <si>
    <r>
      <rPr>
        <u/>
        <sz val="14"/>
        <color theme="1"/>
        <rFont val="Century Gothic"/>
        <family val="2"/>
      </rPr>
      <t>ici</t>
    </r>
    <r>
      <rPr>
        <sz val="14"/>
        <color theme="1"/>
        <rFont val="Century Gothic"/>
        <family val="2"/>
      </rPr>
      <t>, français, garçon, cinéma, cinq, décider</t>
    </r>
  </si>
  <si>
    <r>
      <rPr>
        <u/>
        <sz val="14"/>
        <color theme="1"/>
        <rFont val="Century Gothic"/>
        <family val="2"/>
      </rPr>
      <t>question</t>
    </r>
    <r>
      <rPr>
        <sz val="14"/>
        <color theme="1"/>
        <rFont val="Century Gothic"/>
        <family val="2"/>
      </rPr>
      <t>, quatre, musique, expliquer, unique</t>
    </r>
  </si>
  <si>
    <r>
      <rPr>
        <u/>
        <sz val="14"/>
        <color theme="1"/>
        <rFont val="Century Gothic"/>
        <family val="2"/>
      </rPr>
      <t>jour</t>
    </r>
    <r>
      <rPr>
        <sz val="14"/>
        <color theme="1"/>
        <rFont val="Century Gothic"/>
        <family val="2"/>
      </rPr>
      <t>, j'ai, déjà, génial, sujet, jamais</t>
    </r>
  </si>
  <si>
    <r>
      <rPr>
        <u/>
        <sz val="14"/>
        <color theme="1"/>
        <rFont val="Century Gothic"/>
        <family val="2"/>
      </rPr>
      <t>attention</t>
    </r>
    <r>
      <rPr>
        <sz val="14"/>
        <color theme="1"/>
        <rFont val="Century Gothic"/>
        <family val="2"/>
      </rPr>
      <t>, solution, population, situation, action, international</t>
    </r>
  </si>
  <si>
    <t xml:space="preserve">Saying what you do with other people </t>
  </si>
  <si>
    <t>Saying what other people do (one and more than one other person)</t>
  </si>
  <si>
    <t>bike, bicycle</t>
  </si>
  <si>
    <t>computer</t>
  </si>
  <si>
    <t>car</t>
  </si>
  <si>
    <t>cher</t>
  </si>
  <si>
    <t>moderne</t>
  </si>
  <si>
    <t>modern</t>
  </si>
  <si>
    <t>rapide</t>
  </si>
  <si>
    <t>fast, quick</t>
  </si>
  <si>
    <t>teacher</t>
  </si>
  <si>
    <t>noun (m/f)</t>
  </si>
  <si>
    <t>femme</t>
  </si>
  <si>
    <t>woman, wife</t>
  </si>
  <si>
    <t>singer</t>
  </si>
  <si>
    <t>ami</t>
  </si>
  <si>
    <t>drôle</t>
  </si>
  <si>
    <t>intéressant</t>
  </si>
  <si>
    <t>interesting</t>
  </si>
  <si>
    <t>le</t>
  </si>
  <si>
    <t>la</t>
  </si>
  <si>
    <t>les</t>
  </si>
  <si>
    <t>personne</t>
  </si>
  <si>
    <t>person</t>
  </si>
  <si>
    <t>the (m)</t>
  </si>
  <si>
    <t>the (f)</t>
  </si>
  <si>
    <t>the (pl)</t>
  </si>
  <si>
    <t>boy</t>
  </si>
  <si>
    <t>fille</t>
  </si>
  <si>
    <t>girl, daughter</t>
  </si>
  <si>
    <t>man</t>
  </si>
  <si>
    <t>doctor</t>
  </si>
  <si>
    <t>bon</t>
  </si>
  <si>
    <t>good</t>
  </si>
  <si>
    <t>faire</t>
  </si>
  <si>
    <t>model</t>
  </si>
  <si>
    <t>cooking</t>
  </si>
  <si>
    <t>activity</t>
  </si>
  <si>
    <t>homework</t>
  </si>
  <si>
    <t>bed</t>
  </si>
  <si>
    <t>BE 3rd person singular (he/she is)</t>
  </si>
  <si>
    <t>BE infinitive (to be; being)</t>
  </si>
  <si>
    <t>BE 1st person singular (I am)</t>
  </si>
  <si>
    <t>HAVE 3rd person singular (he/she has)</t>
  </si>
  <si>
    <t>HAVE 1st person singular (I have)</t>
  </si>
  <si>
    <t>HAVE 2nd person singular (you have)</t>
  </si>
  <si>
    <t>DO/MAKE infinitive (to do, make; doing, making)</t>
  </si>
  <si>
    <t>DO/MAKE 3rd person singular (he/she does/makes)</t>
  </si>
  <si>
    <t>she, it</t>
  </si>
  <si>
    <t>DO/MAKE 1st/2nd person singular (I do/make; you do/make)</t>
  </si>
  <si>
    <t>à</t>
  </si>
  <si>
    <t>absolument</t>
  </si>
  <si>
    <t>acheter</t>
  </si>
  <si>
    <t>adolescent</t>
  </si>
  <si>
    <t>affreux</t>
  </si>
  <si>
    <t>agréable</t>
  </si>
  <si>
    <t>aider</t>
  </si>
  <si>
    <t>aîné</t>
  </si>
  <si>
    <t>ainsi</t>
  </si>
  <si>
    <t>allumer</t>
  </si>
  <si>
    <t>alors</t>
  </si>
  <si>
    <t>améliorer</t>
  </si>
  <si>
    <t>apprendre</t>
  </si>
  <si>
    <t>après</t>
  </si>
  <si>
    <t>après-midi</t>
  </si>
  <si>
    <t>art</t>
  </si>
  <si>
    <t>assez</t>
  </si>
  <si>
    <t>attendre</t>
  </si>
  <si>
    <t>augmenter</t>
  </si>
  <si>
    <t>aujourd’hui</t>
  </si>
  <si>
    <t>auparavant</t>
  </si>
  <si>
    <t>aussi</t>
  </si>
  <si>
    <t>avant</t>
  </si>
  <si>
    <t>avertir</t>
  </si>
  <si>
    <t>beau</t>
  </si>
  <si>
    <t>bête</t>
  </si>
  <si>
    <t>boire</t>
  </si>
  <si>
    <t>bonsoir</t>
  </si>
  <si>
    <t>briller</t>
  </si>
  <si>
    <t>bus</t>
  </si>
  <si>
    <t>c’est-à-dire</t>
  </si>
  <si>
    <t>cacher</t>
  </si>
  <si>
    <t>carré</t>
  </si>
  <si>
    <t>casser</t>
  </si>
  <si>
    <t>célèbre</t>
  </si>
  <si>
    <t>célibataire</t>
  </si>
  <si>
    <t>cependant</t>
  </si>
  <si>
    <t>certainement</t>
  </si>
  <si>
    <t>chanter</t>
  </si>
  <si>
    <t>chercher</t>
  </si>
  <si>
    <t>chez</t>
  </si>
  <si>
    <t>choisir</t>
  </si>
  <si>
    <t>cinq</t>
  </si>
  <si>
    <t>cinquième</t>
  </si>
  <si>
    <t>clair</t>
  </si>
  <si>
    <t>combattre</t>
  </si>
  <si>
    <t>commander</t>
  </si>
  <si>
    <t>commencer</t>
  </si>
  <si>
    <t>compliqué</t>
  </si>
  <si>
    <t>comprendre</t>
  </si>
  <si>
    <t>connaître</t>
  </si>
  <si>
    <t>correct</t>
  </si>
  <si>
    <t>corriger</t>
  </si>
  <si>
    <t>coupable</t>
  </si>
  <si>
    <t>courir</t>
  </si>
  <si>
    <t>court</t>
  </si>
  <si>
    <t>coûter</t>
  </si>
  <si>
    <t>couvert</t>
  </si>
  <si>
    <t>croire</t>
  </si>
  <si>
    <t>cultiver</t>
  </si>
  <si>
    <t>d’abord</t>
  </si>
  <si>
    <t>d’accord</t>
  </si>
  <si>
    <t>dangereux</t>
  </si>
  <si>
    <t>de</t>
  </si>
  <si>
    <t>debout</t>
  </si>
  <si>
    <t>débuter</t>
  </si>
  <si>
    <t>décoller</t>
  </si>
  <si>
    <t>dehors</t>
  </si>
  <si>
    <t>déjà</t>
  </si>
  <si>
    <t>demander</t>
  </si>
  <si>
    <t>déménager</t>
  </si>
  <si>
    <t>dépenser</t>
  </si>
  <si>
    <t>depuis</t>
  </si>
  <si>
    <t>déranger</t>
  </si>
  <si>
    <t>derrière</t>
  </si>
  <si>
    <t>descendre</t>
  </si>
  <si>
    <t>désirer</t>
  </si>
  <si>
    <t>détester</t>
  </si>
  <si>
    <t>détruire</t>
  </si>
  <si>
    <t>deux</t>
  </si>
  <si>
    <t>deuxième</t>
  </si>
  <si>
    <t>devant</t>
  </si>
  <si>
    <t>devenir</t>
  </si>
  <si>
    <t>devoir</t>
  </si>
  <si>
    <t>discuter</t>
  </si>
  <si>
    <t>disparaître</t>
  </si>
  <si>
    <t>disponible</t>
  </si>
  <si>
    <t>distribuer</t>
  </si>
  <si>
    <t>dix</t>
  </si>
  <si>
    <t>dixième</t>
  </si>
  <si>
    <t>donc</t>
  </si>
  <si>
    <t>donner</t>
  </si>
  <si>
    <t>dormir</t>
  </si>
  <si>
    <t>doux</t>
  </si>
  <si>
    <t>douze</t>
  </si>
  <si>
    <t>dresser</t>
  </si>
  <si>
    <t>durer</t>
  </si>
  <si>
    <t>échouer</t>
  </si>
  <si>
    <t>économiser</t>
  </si>
  <si>
    <t>écrire</t>
  </si>
  <si>
    <t>effacer</t>
  </si>
  <si>
    <t>élargir</t>
  </si>
  <si>
    <t>empêcher</t>
  </si>
  <si>
    <t>employer</t>
  </si>
  <si>
    <t>enfin</t>
  </si>
  <si>
    <t>engagement</t>
  </si>
  <si>
    <t>enregistrer</t>
  </si>
  <si>
    <t>enseigner</t>
  </si>
  <si>
    <t>ensemble</t>
  </si>
  <si>
    <t>ensuite</t>
  </si>
  <si>
    <t>entre</t>
  </si>
  <si>
    <t>environ</t>
  </si>
  <si>
    <t>envoyer</t>
  </si>
  <si>
    <t>épouser</t>
  </si>
  <si>
    <t>épuiser</t>
  </si>
  <si>
    <t>espérer</t>
  </si>
  <si>
    <t>essayer</t>
  </si>
  <si>
    <t>éteindre</t>
  </si>
  <si>
    <t>étonnant</t>
  </si>
  <si>
    <t>étrange</t>
  </si>
  <si>
    <t>être</t>
  </si>
  <si>
    <t>étroit</t>
  </si>
  <si>
    <t>étudier</t>
  </si>
  <si>
    <t>évidemment</t>
  </si>
  <si>
    <t>éviter</t>
  </si>
  <si>
    <t>expliquer</t>
  </si>
  <si>
    <t>facile</t>
  </si>
  <si>
    <t>faible</t>
  </si>
  <si>
    <t>féliciter</t>
  </si>
  <si>
    <t>fermer</t>
  </si>
  <si>
    <t>fêter</t>
  </si>
  <si>
    <t>file</t>
  </si>
  <si>
    <t>film</t>
  </si>
  <si>
    <t>former</t>
  </si>
  <si>
    <t>formidable</t>
  </si>
  <si>
    <t>fort</t>
  </si>
  <si>
    <t>franchement</t>
  </si>
  <si>
    <t>fruit</t>
  </si>
  <si>
    <t>fumer</t>
  </si>
  <si>
    <t>gagner</t>
  </si>
  <si>
    <t>garder</t>
  </si>
  <si>
    <t>geler</t>
  </si>
  <si>
    <t>gêner</t>
  </si>
  <si>
    <t>généralement</t>
  </si>
  <si>
    <t>génial</t>
  </si>
  <si>
    <t>goûter</t>
  </si>
  <si>
    <t>gratuit</t>
  </si>
  <si>
    <t>grave</t>
  </si>
  <si>
    <t>gros</t>
  </si>
  <si>
    <t>harceler</t>
  </si>
  <si>
    <t>hier</t>
  </si>
  <si>
    <t>histoire</t>
  </si>
  <si>
    <t>huit</t>
  </si>
  <si>
    <t>huitième</t>
  </si>
  <si>
    <t>humide</t>
  </si>
  <si>
    <t>ici</t>
  </si>
  <si>
    <t>immigrant</t>
  </si>
  <si>
    <t>imprimer</t>
  </si>
  <si>
    <t>inconnu</t>
  </si>
  <si>
    <t>incroyable</t>
  </si>
  <si>
    <t>information</t>
  </si>
  <si>
    <t>injuste</t>
  </si>
  <si>
    <t>inonder</t>
  </si>
  <si>
    <t>interdit</t>
  </si>
  <si>
    <t>interview</t>
  </si>
  <si>
    <t>inutile</t>
  </si>
  <si>
    <t>jeter</t>
  </si>
  <si>
    <t>jeune</t>
  </si>
  <si>
    <t>joli</t>
  </si>
  <si>
    <t>jouer</t>
  </si>
  <si>
    <t>juste</t>
  </si>
  <si>
    <t>là</t>
  </si>
  <si>
    <t>là-bas</t>
  </si>
  <si>
    <t>large</t>
  </si>
  <si>
    <t>laver</t>
  </si>
  <si>
    <t>lentement</t>
  </si>
  <si>
    <t>lever</t>
  </si>
  <si>
    <t>lire</t>
  </si>
  <si>
    <t>livrer</t>
  </si>
  <si>
    <t>loger</t>
  </si>
  <si>
    <t>long</t>
  </si>
  <si>
    <t>longtemps</t>
  </si>
  <si>
    <t>louer</t>
  </si>
  <si>
    <t>lourd</t>
  </si>
  <si>
    <t>lutter</t>
  </si>
  <si>
    <t>maigre</t>
  </si>
  <si>
    <t>maintenant</t>
  </si>
  <si>
    <t>malgré</t>
  </si>
  <si>
    <t>manger</t>
  </si>
  <si>
    <t>manquer</t>
  </si>
  <si>
    <t>marcher</t>
  </si>
  <si>
    <t>mark</t>
  </si>
  <si>
    <t>mener</t>
  </si>
  <si>
    <t>mentir</t>
  </si>
  <si>
    <t>menu</t>
  </si>
  <si>
    <t>mépriser</t>
  </si>
  <si>
    <t>mettre</t>
  </si>
  <si>
    <t>mince</t>
  </si>
  <si>
    <t>mondial</t>
  </si>
  <si>
    <t>monter</t>
  </si>
  <si>
    <t>montrer</t>
  </si>
  <si>
    <t>mort</t>
  </si>
  <si>
    <t>mourir</t>
  </si>
  <si>
    <t>musulman</t>
  </si>
  <si>
    <t>naître</t>
  </si>
  <si>
    <t>nettoyer</t>
  </si>
  <si>
    <t>neuf</t>
  </si>
  <si>
    <t>normalement</t>
  </si>
  <si>
    <t>nous</t>
  </si>
  <si>
    <t>numérique</t>
  </si>
  <si>
    <t>obligatoire</t>
  </si>
  <si>
    <t>onze</t>
  </si>
  <si>
    <t>opinion</t>
  </si>
  <si>
    <t>or</t>
  </si>
  <si>
    <t>oublier</t>
  </si>
  <si>
    <t>ouvert</t>
  </si>
  <si>
    <t>ouvrir</t>
  </si>
  <si>
    <t>pain</t>
  </si>
  <si>
    <t>paraître</t>
  </si>
  <si>
    <t>pardon</t>
  </si>
  <si>
    <t>parfait</t>
  </si>
  <si>
    <t>parfois</t>
  </si>
  <si>
    <t>parler</t>
  </si>
  <si>
    <t>parmi</t>
  </si>
  <si>
    <t>partager</t>
  </si>
  <si>
    <t>partir</t>
  </si>
  <si>
    <t>partout</t>
  </si>
  <si>
    <t>passer</t>
  </si>
  <si>
    <t>passionnant</t>
  </si>
  <si>
    <t>pauvre</t>
  </si>
  <si>
    <t>payer</t>
  </si>
  <si>
    <t>pendant</t>
  </si>
  <si>
    <t>pénible</t>
  </si>
  <si>
    <t>penser</t>
  </si>
  <si>
    <t>perdre</t>
  </si>
  <si>
    <t>performance</t>
  </si>
  <si>
    <t>permettre</t>
  </si>
  <si>
    <t>peser</t>
  </si>
  <si>
    <t>peut-être</t>
  </si>
  <si>
    <t>place</t>
  </si>
  <si>
    <t>plaire</t>
  </si>
  <si>
    <t>plan</t>
  </si>
  <si>
    <t>pleuvoir</t>
  </si>
  <si>
    <t>porter</t>
  </si>
  <si>
    <t>poser</t>
  </si>
  <si>
    <t>pourtant</t>
  </si>
  <si>
    <t>pouvoir</t>
  </si>
  <si>
    <t>pratique</t>
  </si>
  <si>
    <t>préférer</t>
  </si>
  <si>
    <t>prendre</t>
  </si>
  <si>
    <t>préparer</t>
  </si>
  <si>
    <t>presque</t>
  </si>
  <si>
    <t>prêt</t>
  </si>
  <si>
    <t>prochain</t>
  </si>
  <si>
    <t>produire</t>
  </si>
  <si>
    <t>promettre</t>
  </si>
  <si>
    <t>propre</t>
  </si>
  <si>
    <t>protéger</t>
  </si>
  <si>
    <t>puis</t>
  </si>
  <si>
    <t>puisque</t>
  </si>
  <si>
    <t>qualification</t>
  </si>
  <si>
    <t>quatre</t>
  </si>
  <si>
    <t>quatrième</t>
  </si>
  <si>
    <t>quelquefois</t>
  </si>
  <si>
    <t>quitter</t>
  </si>
  <si>
    <t>race</t>
  </si>
  <si>
    <t>radio</t>
  </si>
  <si>
    <t>raide</t>
  </si>
  <si>
    <t>ralentir</t>
  </si>
  <si>
    <t>ramasser</t>
  </si>
  <si>
    <t>ranger</t>
  </si>
  <si>
    <t>rarement</t>
  </si>
  <si>
    <t>récemment</t>
  </si>
  <si>
    <t>recevoir</t>
  </si>
  <si>
    <t>reconnaissant</t>
  </si>
  <si>
    <t>réduire</t>
  </si>
  <si>
    <t>réduit</t>
  </si>
  <si>
    <t>regarder</t>
  </si>
  <si>
    <t>remarquer</t>
  </si>
  <si>
    <t>rembourser</t>
  </si>
  <si>
    <t>remercier</t>
  </si>
  <si>
    <t>remplir</t>
  </si>
  <si>
    <t>rencontrer</t>
  </si>
  <si>
    <t>renoncer</t>
  </si>
  <si>
    <t>répéter</t>
  </si>
  <si>
    <t>réserver</t>
  </si>
  <si>
    <t>respirer</t>
  </si>
  <si>
    <t>rester</t>
  </si>
  <si>
    <t>retourner</t>
  </si>
  <si>
    <t>revenir</t>
  </si>
  <si>
    <t>rêver</t>
  </si>
  <si>
    <t>ridicule</t>
  </si>
  <si>
    <t>rond</t>
  </si>
  <si>
    <t>rose</t>
  </si>
  <si>
    <t>sage</t>
  </si>
  <si>
    <t>sain</t>
  </si>
  <si>
    <t>sale</t>
  </si>
  <si>
    <t>salut</t>
  </si>
  <si>
    <t>sauver</t>
  </si>
  <si>
    <t>savoir</t>
  </si>
  <si>
    <t>scolaire</t>
  </si>
  <si>
    <t>second</t>
  </si>
  <si>
    <t>selon</t>
  </si>
  <si>
    <t>sembler</t>
  </si>
  <si>
    <t>sept</t>
  </si>
  <si>
    <t>septième</t>
  </si>
  <si>
    <t>seulement</t>
  </si>
  <si>
    <t>silence</t>
  </si>
  <si>
    <t>six</t>
  </si>
  <si>
    <t>sixième</t>
  </si>
  <si>
    <t>soigner</t>
  </si>
  <si>
    <t>solution</t>
  </si>
  <si>
    <t>son</t>
  </si>
  <si>
    <t>sortir</t>
  </si>
  <si>
    <t>soudain</t>
  </si>
  <si>
    <t>souvent</t>
  </si>
  <si>
    <t>suffisamment</t>
  </si>
  <si>
    <t>suivant</t>
  </si>
  <si>
    <t>suivre</t>
  </si>
  <si>
    <t>supporter</t>
  </si>
  <si>
    <t>supprimer</t>
  </si>
  <si>
    <t>sûr</t>
  </si>
  <si>
    <t>surveiller</t>
  </si>
  <si>
    <t>taper</t>
  </si>
  <si>
    <t>tenter</t>
  </si>
  <si>
    <t>test</t>
  </si>
  <si>
    <t>timide</t>
  </si>
  <si>
    <t>tôt</t>
  </si>
  <si>
    <t>toujours</t>
  </si>
  <si>
    <t>tour</t>
  </si>
  <si>
    <t>tourner</t>
  </si>
  <si>
    <t>traduire</t>
  </si>
  <si>
    <t>tranquille</t>
  </si>
  <si>
    <t>travailler</t>
  </si>
  <si>
    <t>triste</t>
  </si>
  <si>
    <t>trois</t>
  </si>
  <si>
    <t>troisième</t>
  </si>
  <si>
    <t>trop</t>
  </si>
  <si>
    <t>trouver</t>
  </si>
  <si>
    <t>tuer</t>
  </si>
  <si>
    <t>unique</t>
  </si>
  <si>
    <t>utile</t>
  </si>
  <si>
    <t>utiliser</t>
  </si>
  <si>
    <t>vendre</t>
  </si>
  <si>
    <t>vers</t>
  </si>
  <si>
    <t>vide</t>
  </si>
  <si>
    <t>vite</t>
  </si>
  <si>
    <t>vivre</t>
  </si>
  <si>
    <t>voir</t>
  </si>
  <si>
    <t>voler</t>
  </si>
  <si>
    <t>vouloir</t>
  </si>
  <si>
    <t>vous</t>
  </si>
  <si>
    <t>voyager</t>
  </si>
  <si>
    <t>vrai</t>
  </si>
  <si>
    <t>vraiment</t>
  </si>
  <si>
    <t>HAVE infinitive (to have, having)</t>
  </si>
  <si>
    <t>English translation</t>
  </si>
  <si>
    <t>Tier</t>
  </si>
  <si>
    <t>(à* la) montagne la</t>
  </si>
  <si>
    <t>(in the) mountain(s)</t>
  </si>
  <si>
    <t>F &amp; H</t>
  </si>
  <si>
    <t>(moi) non plus*</t>
  </si>
  <si>
    <t>nor me neither, nor do I</t>
  </si>
  <si>
    <t>131 [moi] 75 [non] 19 [plus]</t>
  </si>
  <si>
    <t>(s’) arrêter</t>
  </si>
  <si>
    <t>to stop</t>
  </si>
  <si>
    <t>17 [se] 420 [arrêter]</t>
  </si>
  <si>
    <t>(s’) habituer à*</t>
  </si>
  <si>
    <t>to get used to</t>
  </si>
  <si>
    <t>17 [se] 2487 [habituer]</t>
  </si>
  <si>
    <t>(s’)intéresser à*</t>
  </si>
  <si>
    <t>to be interested in</t>
  </si>
  <si>
    <t>559 [intéresser]</t>
  </si>
  <si>
    <t>(se*) garer</t>
  </si>
  <si>
    <t>to park</t>
  </si>
  <si>
    <t>17 [se] &gt;5000 [garer]</t>
  </si>
  <si>
    <t>(se*) laver</t>
  </si>
  <si>
    <t>to get washed</t>
  </si>
  <si>
    <t>17 [se] 3503 [laver]</t>
  </si>
  <si>
    <t>(se*) lever</t>
  </si>
  <si>
    <t>to get up</t>
  </si>
  <si>
    <t>17 [se] 837 [lever]</t>
  </si>
  <si>
    <t>(se*) plaindre</t>
  </si>
  <si>
    <t>to complain</t>
  </si>
  <si>
    <t>17 [se] 1370 [plaindre]</t>
  </si>
  <si>
    <t>H only</t>
  </si>
  <si>
    <t>(se*) réveiller</t>
  </si>
  <si>
    <t>to wake up</t>
  </si>
  <si>
    <t>17 [se] 2199 [réveiller]</t>
  </si>
  <si>
    <t>(se*) baigner</t>
  </si>
  <si>
    <t>to bathe, swim</t>
  </si>
  <si>
    <t>17 [se] 4608 [baigner]</t>
  </si>
  <si>
    <t>(se*) sentir</t>
  </si>
  <si>
    <t>to feel</t>
  </si>
  <si>
    <t>17 [se] 536 [sentir]</t>
  </si>
  <si>
    <t>(se*) séparer</t>
  </si>
  <si>
    <t>to separate</t>
  </si>
  <si>
    <t>17 [se] 946 [séparer]</t>
  </si>
  <si>
    <t>à*</t>
  </si>
  <si>
    <t>to, at</t>
  </si>
  <si>
    <t>à* bientôt*</t>
  </si>
  <si>
    <t>see you soon</t>
  </si>
  <si>
    <t>4 [à] 1208 [bientôt]</t>
  </si>
  <si>
    <t>à* cause de*</t>
  </si>
  <si>
    <t>because of</t>
  </si>
  <si>
    <t>4 [à] 127 [cause] 2 [de]</t>
  </si>
  <si>
    <t>à* côté* de*</t>
  </si>
  <si>
    <t>next to</t>
  </si>
  <si>
    <t>4 [à] 123 [côté] 2 [de]</t>
  </si>
  <si>
    <t>à* demain*</t>
  </si>
  <si>
    <t>see you tomorrow</t>
  </si>
  <si>
    <t>4 [à] demain [871]</t>
  </si>
  <si>
    <t>à* droite</t>
  </si>
  <si>
    <t>on/to the right</t>
  </si>
  <si>
    <t>4 [à] 1293 [droite]</t>
  </si>
  <si>
    <t>à* gauche</t>
  </si>
  <si>
    <t>on/to the left</t>
  </si>
  <si>
    <t xml:space="preserve"> 4 [à] 607 [droite]</t>
  </si>
  <si>
    <t>à* l’avenir</t>
  </si>
  <si>
    <t>in the future</t>
  </si>
  <si>
    <t>4 [à] 471 [avenir]</t>
  </si>
  <si>
    <t>à* l’étranger*</t>
  </si>
  <si>
    <t>abroad</t>
  </si>
  <si>
    <t>305 [étranger]</t>
  </si>
  <si>
    <t>à* l’heure*</t>
  </si>
  <si>
    <t>on time</t>
  </si>
  <si>
    <t>4 [à] 99 [heure]</t>
  </si>
  <si>
    <t>à* la fois*</t>
  </si>
  <si>
    <t>at the same time</t>
  </si>
  <si>
    <t>4 [à] 49 [fois]</t>
  </si>
  <si>
    <t>à* mon avis*</t>
  </si>
  <si>
    <t>in my opinion</t>
  </si>
  <si>
    <t>4 [à] 60 [mon] 741 [avis]</t>
  </si>
  <si>
    <t>à* part</t>
  </si>
  <si>
    <t>apart from</t>
  </si>
  <si>
    <t>4 [à] 86 [part]</t>
  </si>
  <si>
    <t>à* peine*</t>
  </si>
  <si>
    <t>scarcely</t>
  </si>
  <si>
    <t>405 [peine]</t>
  </si>
  <si>
    <t>à* quelle* heure* ?</t>
  </si>
  <si>
    <t>at what time?</t>
  </si>
  <si>
    <t>4 [à] 146 [quel] 99 [heure]</t>
  </si>
  <si>
    <t>à* temps* partiel</t>
  </si>
  <si>
    <t>part-time</t>
  </si>
  <si>
    <t>4 [à] 65 [temps] 1871 [partiel]</t>
  </si>
  <si>
    <t>à* tout* à l’heure*</t>
  </si>
  <si>
    <t>see you soon/later</t>
  </si>
  <si>
    <t>4 [à] 24 [tout] 99 [heure]</t>
  </si>
  <si>
    <t>à* travers</t>
  </si>
  <si>
    <t>across, through</t>
  </si>
  <si>
    <t>4 [à] 661 [travers]</t>
  </si>
  <si>
    <t>absolutely</t>
  </si>
  <si>
    <t>accro</t>
  </si>
  <si>
    <t>addicted</t>
  </si>
  <si>
    <t>2801 [accrocher]</t>
  </si>
  <si>
    <t>accueil l’ (m)</t>
  </si>
  <si>
    <t>welcome</t>
  </si>
  <si>
    <t>to buy</t>
  </si>
  <si>
    <t>actualités les (f)</t>
  </si>
  <si>
    <t>news</t>
  </si>
  <si>
    <t>ado l’ (m/f)</t>
  </si>
  <si>
    <t>2085 [adolescent]</t>
  </si>
  <si>
    <t>aéroport l’ (m)</t>
  </si>
  <si>
    <t>airport</t>
  </si>
  <si>
    <t>awful</t>
  </si>
  <si>
    <t>Afrique l’ (f)/africain</t>
  </si>
  <si>
    <t>Africa/African</t>
  </si>
  <si>
    <t>2289 [africain]</t>
  </si>
  <si>
    <t>agence de* voyages* l’ (f)</t>
  </si>
  <si>
    <t>travel agency</t>
  </si>
  <si>
    <t>1481 [agence] 2 [de] 904 [voyage]</t>
  </si>
  <si>
    <t>agent de* police l’ (m)</t>
  </si>
  <si>
    <t>policeman</t>
  </si>
  <si>
    <t>885 [agent] 2 [de] 829 [police]</t>
  </si>
  <si>
    <t>agir (il s’agit de*)</t>
  </si>
  <si>
    <t>to act (it’s a question of)</t>
  </si>
  <si>
    <t>211 [agir] 2 [de]</t>
  </si>
  <si>
    <t>agneau l’ (m)</t>
  </si>
  <si>
    <t>lamb</t>
  </si>
  <si>
    <t>&gt;5000</t>
  </si>
  <si>
    <t>pleasant</t>
  </si>
  <si>
    <t>agresser</t>
  </si>
  <si>
    <t>to attack</t>
  </si>
  <si>
    <t>to help</t>
  </si>
  <si>
    <t>ail l’ (m)</t>
  </si>
  <si>
    <t>garlic</t>
  </si>
  <si>
    <t>kind</t>
  </si>
  <si>
    <t>elder</t>
  </si>
  <si>
    <t>so, therefore</t>
  </si>
  <si>
    <t>aire de* jeux* l’ (f)</t>
  </si>
  <si>
    <t>play area</t>
  </si>
  <si>
    <t>&gt;5000 [aire] 291 [jeu]</t>
  </si>
  <si>
    <t>alcool l’ (m)</t>
  </si>
  <si>
    <t>alcohol</t>
  </si>
  <si>
    <t>alcoolique</t>
  </si>
  <si>
    <t>alcoholic</t>
  </si>
  <si>
    <t>Algérie l’ (f)/algérien</t>
  </si>
  <si>
    <t>Algeria/Algerian</t>
  </si>
  <si>
    <t>4163 [algérien]</t>
  </si>
  <si>
    <t>alimentation l’ (f)</t>
  </si>
  <si>
    <t>food</t>
  </si>
  <si>
    <t>Allemagne l’ (f)/allemand</t>
  </si>
  <si>
    <t>Germany/German</t>
  </si>
  <si>
    <t>844 [allemand]</t>
  </si>
  <si>
    <t>aller* bien*</t>
  </si>
  <si>
    <t>to be well</t>
  </si>
  <si>
    <t>53 [aller] 47 [bien]</t>
  </si>
  <si>
    <t>aller* mieux*</t>
  </si>
  <si>
    <t>to be better</t>
  </si>
  <si>
    <t>53 [aller] 217 [mieux]</t>
  </si>
  <si>
    <t>allô</t>
  </si>
  <si>
    <t>hello (on phone)</t>
  </si>
  <si>
    <t>to switch on</t>
  </si>
  <si>
    <t>so, therefore, then</t>
  </si>
  <si>
    <t>Alpes les (f)</t>
  </si>
  <si>
    <t>Alps</t>
  </si>
  <si>
    <t>to improve</t>
  </si>
  <si>
    <t>amer/amère</t>
  </si>
  <si>
    <t>sour</t>
  </si>
  <si>
    <t>4599 [amer]</t>
  </si>
  <si>
    <t>amitiés</t>
  </si>
  <si>
    <t>best wishes</t>
  </si>
  <si>
    <t>2272 [amitié]</t>
  </si>
  <si>
    <t>amour l’ (m)</t>
  </si>
  <si>
    <t>love</t>
  </si>
  <si>
    <t>funny</t>
  </si>
  <si>
    <t>an* l' (m)</t>
  </si>
  <si>
    <t>year</t>
  </si>
  <si>
    <t>ananas l’ (m)</t>
  </si>
  <si>
    <t>pineapple</t>
  </si>
  <si>
    <t>Angleterre l’ (f)/anglais</t>
  </si>
  <si>
    <t>England/English</t>
  </si>
  <si>
    <t>784 [anglais]</t>
  </si>
  <si>
    <t>animé*</t>
  </si>
  <si>
    <t>lively</t>
  </si>
  <si>
    <t>1900 [animer]</t>
  </si>
  <si>
    <t>année* l' (f)</t>
  </si>
  <si>
    <t>année* sabbatique l' (f)</t>
  </si>
  <si>
    <t>gap year</t>
  </si>
  <si>
    <t>102 [année]  &gt;5000 [sabbatique]</t>
  </si>
  <si>
    <t>to learn</t>
  </si>
  <si>
    <t>apprenti(e) l' (m/f)</t>
  </si>
  <si>
    <t>apprentice</t>
  </si>
  <si>
    <t>after</t>
  </si>
  <si>
    <t>après-demain</t>
  </si>
  <si>
    <t>the day after tomorrow</t>
  </si>
  <si>
    <t>82 [après] 871 [demain]</t>
  </si>
  <si>
    <t>afternoon</t>
  </si>
  <si>
    <t>82 [après] 2483 [midi]</t>
  </si>
  <si>
    <t>arbre l’ (m)</t>
  </si>
  <si>
    <t>tree</t>
  </si>
  <si>
    <t>argent l' (m)</t>
  </si>
  <si>
    <t>silver</t>
  </si>
  <si>
    <t>argent l’ (m)</t>
  </si>
  <si>
    <t>money</t>
  </si>
  <si>
    <t>armoire l’ (f)</t>
  </si>
  <si>
    <t>wardrobe</t>
  </si>
  <si>
    <t>arrivée l’ (f)</t>
  </si>
  <si>
    <t>arrival</t>
  </si>
  <si>
    <t>ascenseur l’ (m)</t>
  </si>
  <si>
    <t>lift</t>
  </si>
  <si>
    <t>enough, quite</t>
  </si>
  <si>
    <t>assiette l’ (f)</t>
  </si>
  <si>
    <t>plate/dish</t>
  </si>
  <si>
    <t>assis</t>
  </si>
  <si>
    <t>sitting</t>
  </si>
  <si>
    <t>1360 [assesoir]</t>
  </si>
  <si>
    <t>association caritative l’ (f)</t>
  </si>
  <si>
    <t>charity</t>
  </si>
  <si>
    <t>956 [association] &gt;5000 [caritatif]</t>
  </si>
  <si>
    <t>attaque l’ (f)</t>
  </si>
  <si>
    <t>attack</t>
  </si>
  <si>
    <t>to wait (for)</t>
  </si>
  <si>
    <t>atterrir</t>
  </si>
  <si>
    <t>to land</t>
  </si>
  <si>
    <t>au bord* de*</t>
  </si>
  <si>
    <t>at the side/edge of</t>
  </si>
  <si>
    <t>4 [à] 991 [bord] 2 [de]</t>
  </si>
  <si>
    <t>au bout de*</t>
  </si>
  <si>
    <t>at the end of (ie length, rather than time)</t>
  </si>
  <si>
    <t>4 [à] 508 [bout] 2 [de]</t>
  </si>
  <si>
    <t>au fond de*</t>
  </si>
  <si>
    <t>at the back of, at the bottom of</t>
  </si>
  <si>
    <t>4 [à] 553 [fond] 2 [de]</t>
  </si>
  <si>
    <t>au lieu de*</t>
  </si>
  <si>
    <t>instead of</t>
  </si>
  <si>
    <t>4 [à] 117 [lieu] 2 [de]</t>
  </si>
  <si>
    <t>au milieu de*</t>
  </si>
  <si>
    <t>in the middle of</t>
  </si>
  <si>
    <t>4 [à] 479 [milieu] 2 [de]</t>
  </si>
  <si>
    <t>au secours</t>
  </si>
  <si>
    <t>help</t>
  </si>
  <si>
    <t>4 [à] 1857 [secours]</t>
  </si>
  <si>
    <t>auberge de* jeunesse l’ (f)</t>
  </si>
  <si>
    <t>youth hostel</t>
  </si>
  <si>
    <t>&gt;5000 [auberge] 1609 [jeunesse]</t>
  </si>
  <si>
    <t>au-dessous de*</t>
  </si>
  <si>
    <t>beneath, below</t>
  </si>
  <si>
    <t>4 [à] 2628 [dessous] 2 [de]</t>
  </si>
  <si>
    <t>au-dessus de*</t>
  </si>
  <si>
    <t>above,over</t>
  </si>
  <si>
    <t>4 [à] 1629 [dessus] 2 [de]</t>
  </si>
  <si>
    <t>to increase</t>
  </si>
  <si>
    <t>today</t>
  </si>
  <si>
    <t>formerly, in the past</t>
  </si>
  <si>
    <t>also</t>
  </si>
  <si>
    <t>auto l’ (f)</t>
  </si>
  <si>
    <t>autobus l’ (m)</t>
  </si>
  <si>
    <t>automne l' (m)</t>
  </si>
  <si>
    <t>autumn</t>
  </si>
  <si>
    <t>autoroute l’ (f)</t>
  </si>
  <si>
    <t>motorway</t>
  </si>
  <si>
    <t>autour de*</t>
  </si>
  <si>
    <t>around</t>
  </si>
  <si>
    <t>594 [autour] 2 [de]</t>
  </si>
  <si>
    <t>before</t>
  </si>
  <si>
    <t>avantage l’ (m)</t>
  </si>
  <si>
    <t>advantage</t>
  </si>
  <si>
    <t>avant-hier</t>
  </si>
  <si>
    <t>the day before yesterday</t>
  </si>
  <si>
    <t>40 [avant] 872 [hier]</t>
  </si>
  <si>
    <t>avenir l’ (m)</t>
  </si>
  <si>
    <t>future</t>
  </si>
  <si>
    <t>aventure l’ (f)</t>
  </si>
  <si>
    <t>adventure</t>
  </si>
  <si>
    <t>averse l' (f)</t>
  </si>
  <si>
    <t>shower</t>
  </si>
  <si>
    <t>to warn</t>
  </si>
  <si>
    <t>avion l’ (m)</t>
  </si>
  <si>
    <t>plane</t>
  </si>
  <si>
    <t>avis* l’ (m)</t>
  </si>
  <si>
    <t>avocat l’ (m)</t>
  </si>
  <si>
    <t>lawyer</t>
  </si>
  <si>
    <t>avoir* envie de</t>
  </si>
  <si>
    <t>to want to</t>
  </si>
  <si>
    <t>8 [avoir] 1237 [envie] 2 [de]</t>
  </si>
  <si>
    <t>avoir* l'intention de</t>
  </si>
  <si>
    <t>to intend (to)</t>
  </si>
  <si>
    <t>8 [avoir] 782 [intention] 2 [de]</t>
  </si>
  <si>
    <t>avoir* raison</t>
  </si>
  <si>
    <t>to be right</t>
  </si>
  <si>
    <t>8 [avoir] 72 [raison]</t>
  </si>
  <si>
    <t>avoir* sommeil*</t>
  </si>
  <si>
    <t>to be sleepy</t>
  </si>
  <si>
    <t>8 [avoir] 3393 [sommeil]</t>
  </si>
  <si>
    <t>avoir* tort</t>
  </si>
  <si>
    <t>to be wrong</t>
  </si>
  <si>
    <t>8 [avoir] 1652 [tort]</t>
  </si>
  <si>
    <t>avoir*… ans*</t>
  </si>
  <si>
    <t>to be...years old</t>
  </si>
  <si>
    <t>8 [avoir] 76 [an]</t>
  </si>
  <si>
    <t>bac(calauréat) le</t>
  </si>
  <si>
    <t>A-level(s)</t>
  </si>
  <si>
    <t>bagages les (m)</t>
  </si>
  <si>
    <t>luggage</t>
  </si>
  <si>
    <t>bague la</t>
  </si>
  <si>
    <t>ring</t>
  </si>
  <si>
    <t>bain* le</t>
  </si>
  <si>
    <t>bath</t>
  </si>
  <si>
    <t>bande la</t>
  </si>
  <si>
    <t>gang</t>
  </si>
  <si>
    <t>banlieue la</t>
  </si>
  <si>
    <t>suburb</t>
  </si>
  <si>
    <t>barbant</t>
  </si>
  <si>
    <t>boring</t>
  </si>
  <si>
    <t>barbe la</t>
  </si>
  <si>
    <t>beard</t>
  </si>
  <si>
    <t>bas*</t>
  </si>
  <si>
    <t>low</t>
  </si>
  <si>
    <t>basket le</t>
  </si>
  <si>
    <t>basketball</t>
  </si>
  <si>
    <t>baskets les (f)</t>
  </si>
  <si>
    <t>trainers</t>
  </si>
  <si>
    <t>bateau le</t>
  </si>
  <si>
    <t>boat</t>
  </si>
  <si>
    <t>bâtiment le</t>
  </si>
  <si>
    <t>building</t>
  </si>
  <si>
    <t>bavard</t>
  </si>
  <si>
    <t>chatty/talkative</t>
  </si>
  <si>
    <t>beau*/belle*/bel</t>
  </si>
  <si>
    <t>beautiful</t>
  </si>
  <si>
    <t>393 [beau]</t>
  </si>
  <si>
    <t>beau*-père* le</t>
  </si>
  <si>
    <t>step-father</t>
  </si>
  <si>
    <t>393 [beau] 569 [père]</t>
  </si>
  <si>
    <t>beaucoup/plus*/le plus*</t>
  </si>
  <si>
    <t>lots/more/the most</t>
  </si>
  <si>
    <t>150 [beaucoup] 19 [plus]</t>
  </si>
  <si>
    <t>Belgique la/belge</t>
  </si>
  <si>
    <t>Belgium/Belgian</t>
  </si>
  <si>
    <t>2795 [belge]</t>
  </si>
  <si>
    <t>belle*-mère* la</t>
  </si>
  <si>
    <t>step-mother</t>
  </si>
  <si>
    <t>393 [beau] 645 [mère]</t>
  </si>
  <si>
    <t>besoin le (avoir* … de)</t>
  </si>
  <si>
    <t>need (to need)</t>
  </si>
  <si>
    <t>stupid, silly</t>
  </si>
  <si>
    <t>béton le</t>
  </si>
  <si>
    <t>concrete</t>
  </si>
  <si>
    <t>beurre le</t>
  </si>
  <si>
    <t>butter</t>
  </si>
  <si>
    <t>bibliothèque la</t>
  </si>
  <si>
    <t>library</t>
  </si>
  <si>
    <t>bien* cuit</t>
  </si>
  <si>
    <t>well cooked</t>
  </si>
  <si>
    <t>bien [47] 4963 [cuire]</t>
  </si>
  <si>
    <t>bien* entendu</t>
  </si>
  <si>
    <t>of course</t>
  </si>
  <si>
    <t xml:space="preserve">47 [bien] 149 [entendre] </t>
  </si>
  <si>
    <t>bien* équipé</t>
  </si>
  <si>
    <t>well equipped</t>
  </si>
  <si>
    <t>47 [bien] 3043 [équiper]</t>
  </si>
  <si>
    <t>bien* sûr</t>
  </si>
  <si>
    <t>of course, certainly</t>
  </si>
  <si>
    <t>47 [bien] 270 [sûr]</t>
  </si>
  <si>
    <t>bien*/mieux*/le mieux*</t>
  </si>
  <si>
    <t>well/better/best</t>
  </si>
  <si>
    <t>47 [bien] 217 [mieux]</t>
  </si>
  <si>
    <t>bientôt*</t>
  </si>
  <si>
    <t>soon</t>
  </si>
  <si>
    <t>bienvenue</t>
  </si>
  <si>
    <t>bière la</t>
  </si>
  <si>
    <t>beer</t>
  </si>
  <si>
    <t>bijou le</t>
  </si>
  <si>
    <t>jewel, jewellery</t>
  </si>
  <si>
    <t>bijouterie la</t>
  </si>
  <si>
    <t>jeweller’s shop</t>
  </si>
  <si>
    <t>billet le</t>
  </si>
  <si>
    <t>ticket</t>
  </si>
  <si>
    <t>bloggeur le</t>
  </si>
  <si>
    <t>blogger</t>
  </si>
  <si>
    <t>blouson le</t>
  </si>
  <si>
    <t>coat/jacket</t>
  </si>
  <si>
    <t>bœuf le</t>
  </si>
  <si>
    <t>beef</t>
  </si>
  <si>
    <t>to drink</t>
  </si>
  <si>
    <t>bois le</t>
  </si>
  <si>
    <t>wood</t>
  </si>
  <si>
    <t>boisson la</t>
  </si>
  <si>
    <t>drink</t>
  </si>
  <si>
    <t>boîte* la</t>
  </si>
  <si>
    <t>box, tin, can</t>
  </si>
  <si>
    <t>boîte* la (en* carton)</t>
  </si>
  <si>
    <t>(cardboard) box</t>
  </si>
  <si>
    <t>1771 [boîte] 3827 [carton]</t>
  </si>
  <si>
    <t>bon* anniversaire</t>
  </si>
  <si>
    <t>happy birthday</t>
  </si>
  <si>
    <t>94 [bon] anniversaire [2043]</t>
  </si>
  <si>
    <t>bon* appétit</t>
  </si>
  <si>
    <t>enjoy your meal</t>
  </si>
  <si>
    <t>94 [bon] &gt;5000 [appétit]</t>
  </si>
  <si>
    <t>bon* marché*</t>
  </si>
  <si>
    <t>cheap</t>
  </si>
  <si>
    <t>bon* voyage*</t>
  </si>
  <si>
    <t>have a good trip</t>
  </si>
  <si>
    <t>94 [bon] 904 [voyage]</t>
  </si>
  <si>
    <t>bon*/meilleur*/le meilleur*</t>
  </si>
  <si>
    <t>good/better/best</t>
  </si>
  <si>
    <t>94 [bon] 194 [meilleur]</t>
  </si>
  <si>
    <t>bonbon le</t>
  </si>
  <si>
    <t>sweet</t>
  </si>
  <si>
    <t>bonheur le</t>
  </si>
  <si>
    <t>happiness</t>
  </si>
  <si>
    <t>bonne* année*</t>
  </si>
  <si>
    <t>happy new year</t>
  </si>
  <si>
    <t>94 [bon] 102 [année]</t>
  </si>
  <si>
    <t>bonne* chance</t>
  </si>
  <si>
    <t>good luck</t>
  </si>
  <si>
    <t>94 [bon] chance [438]</t>
  </si>
  <si>
    <t>bonne* idée*</t>
  </si>
  <si>
    <t>good idea</t>
  </si>
  <si>
    <t>94 [bon] 239 [idée]</t>
  </si>
  <si>
    <t>bonne* nuit*</t>
  </si>
  <si>
    <t>good night</t>
  </si>
  <si>
    <t>94 [bon] 580 [nuit]</t>
  </si>
  <si>
    <t>bonnes* vacances*</t>
  </si>
  <si>
    <t>have a good holiday</t>
  </si>
  <si>
    <t>94 [bon] 1726 [vacance]</t>
  </si>
  <si>
    <t>good evening</t>
  </si>
  <si>
    <t>bord* de* la mer* le</t>
  </si>
  <si>
    <t>seaside</t>
  </si>
  <si>
    <t>991 [bord] de [2] &gt;5000 [mer]</t>
  </si>
  <si>
    <t>boucher le</t>
  </si>
  <si>
    <t>butcher</t>
  </si>
  <si>
    <t>boucherie la</t>
  </si>
  <si>
    <t>butcher’s shop</t>
  </si>
  <si>
    <t>bouclé</t>
  </si>
  <si>
    <t>curly</t>
  </si>
  <si>
    <t>boulanger le</t>
  </si>
  <si>
    <t>baker</t>
  </si>
  <si>
    <t>boulangerie la</t>
  </si>
  <si>
    <t>bakery</t>
  </si>
  <si>
    <t>boulot le</t>
  </si>
  <si>
    <t>job</t>
  </si>
  <si>
    <t>bouteille la</t>
  </si>
  <si>
    <t>bottle</t>
  </si>
  <si>
    <t>bouton le</t>
  </si>
  <si>
    <t>spot, pimple</t>
  </si>
  <si>
    <t>bricolage le</t>
  </si>
  <si>
    <t>DIY (do it yourself)</t>
  </si>
  <si>
    <t>to shine</t>
  </si>
  <si>
    <t>bronzer</t>
  </si>
  <si>
    <t>to sunbathe</t>
  </si>
  <si>
    <t>brouillard le</t>
  </si>
  <si>
    <t>fog</t>
  </si>
  <si>
    <t>bruit le</t>
  </si>
  <si>
    <t>noise</t>
  </si>
  <si>
    <t>brume la</t>
  </si>
  <si>
    <t>mist</t>
  </si>
  <si>
    <t>bruyant</t>
  </si>
  <si>
    <t>noisy</t>
  </si>
  <si>
    <t>bulletin scolaire le</t>
  </si>
  <si>
    <t>school report</t>
  </si>
  <si>
    <t>3233 [bulletin] 1993 [scolaire]</t>
  </si>
  <si>
    <t>bureau le</t>
  </si>
  <si>
    <t>office, study</t>
  </si>
  <si>
    <t>c’est combien* ?</t>
  </si>
  <si>
    <t>how much is it?</t>
  </si>
  <si>
    <t xml:space="preserve"> 54 [cela] être [5] 800 [combien]</t>
  </si>
  <si>
    <t>c’est quel* jour* ?</t>
  </si>
  <si>
    <t>what day is it?</t>
  </si>
  <si>
    <t xml:space="preserve"> 54 [cela] être [5] quel [99] </t>
  </si>
  <si>
    <t>c’est quelle* date ?</t>
  </si>
  <si>
    <t>what is the date?</t>
  </si>
  <si>
    <t xml:space="preserve"> 54 [cela] être [5] quel [99] date [660]</t>
  </si>
  <si>
    <t>that is to say, i.e.</t>
  </si>
  <si>
    <t>ça* dépend</t>
  </si>
  <si>
    <t>that depends</t>
  </si>
  <si>
    <t>54 [cela] dépendre [791]</t>
  </si>
  <si>
    <t>ça* m’énerve</t>
  </si>
  <si>
    <t>it gets on my nerves</t>
  </si>
  <si>
    <t>54 [cela] 61 [me] &gt;5000 [énerver]</t>
  </si>
  <si>
    <t>ça* m’est égal*</t>
  </si>
  <si>
    <t>it’s all the same to me</t>
  </si>
  <si>
    <t>54 [cela] 61 [me] 5 [être] 1183 [égal]</t>
  </si>
  <si>
    <t>ça* me* fait rire</t>
  </si>
  <si>
    <t>it makes me laugh</t>
  </si>
  <si>
    <t>54 [cela] 61 [me] 25 [faire] 1193 [rire]</t>
  </si>
  <si>
    <t>ça* me* plaît*</t>
  </si>
  <si>
    <t>I like it</t>
  </si>
  <si>
    <t>54 [cela] 61 [me] 804 [plaire]</t>
  </si>
  <si>
    <t>ça* ne me* dit rien*</t>
  </si>
  <si>
    <t>it means nothing to me/I don't fancy that/I don't feel like it</t>
  </si>
  <si>
    <t>54 [cela] 15 [ne] 61 [me] 37 [dire] 168 [rien]</t>
  </si>
  <si>
    <t>ça* s’écrit comment* ?</t>
  </si>
  <si>
    <t>how is that written?</t>
  </si>
  <si>
    <t>54 [cela] 17 [se] 382 [écrire]</t>
  </si>
  <si>
    <t>ça* suffit</t>
  </si>
  <si>
    <t>that’s enough</t>
  </si>
  <si>
    <t>54 [cela] 716 [suffire]</t>
  </si>
  <si>
    <t>to hide</t>
  </si>
  <si>
    <t>cadeau le</t>
  </si>
  <si>
    <t>present</t>
  </si>
  <si>
    <t>caisse la</t>
  </si>
  <si>
    <t>till</t>
  </si>
  <si>
    <t>calculette la</t>
  </si>
  <si>
    <t>calculator</t>
  </si>
  <si>
    <t>quiet</t>
  </si>
  <si>
    <t>caméscope le</t>
  </si>
  <si>
    <t>camcorder</t>
  </si>
  <si>
    <t>campagne la</t>
  </si>
  <si>
    <t>countryside</t>
  </si>
  <si>
    <t>campaign</t>
  </si>
  <si>
    <t>canard le</t>
  </si>
  <si>
    <t>duck</t>
  </si>
  <si>
    <t>cancer (des poumons) le</t>
  </si>
  <si>
    <t>(lung) cancer</t>
  </si>
  <si>
    <t>2256 [cancer] 4679 [poumon]</t>
  </si>
  <si>
    <t>candidat le</t>
  </si>
  <si>
    <t>candidate</t>
  </si>
  <si>
    <t>car de ramassage le</t>
  </si>
  <si>
    <t>school bus</t>
  </si>
  <si>
    <t>176 [car] 2 [de] &gt;5000 [ramassage]</t>
  </si>
  <si>
    <t>car*</t>
  </si>
  <si>
    <t>because</t>
  </si>
  <si>
    <t>car* le</t>
  </si>
  <si>
    <t>coach</t>
  </si>
  <si>
    <t>square</t>
  </si>
  <si>
    <t>carte* bancaire la</t>
  </si>
  <si>
    <t>bank card</t>
  </si>
  <si>
    <t>955 [carte] 2945 [bancaire]</t>
  </si>
  <si>
    <t>carte* la</t>
  </si>
  <si>
    <t>map</t>
  </si>
  <si>
    <t>carte* postale la</t>
  </si>
  <si>
    <t>postcard</t>
  </si>
  <si>
    <t>955 [carte] postale [3625]</t>
  </si>
  <si>
    <t>casse-croûte le</t>
  </si>
  <si>
    <t>snack</t>
  </si>
  <si>
    <t>casse-pieds</t>
  </si>
  <si>
    <t>annoying</t>
  </si>
  <si>
    <t>2185 [casser] 626 [pied]</t>
  </si>
  <si>
    <t>to break</t>
  </si>
  <si>
    <t>cave la</t>
  </si>
  <si>
    <t>cellar</t>
  </si>
  <si>
    <t>CDI centre* de documentation et d’information le</t>
  </si>
  <si>
    <t>resource centre</t>
  </si>
  <si>
    <t xml:space="preserve">491 [centre] 4643 [documentation] 317 [information] </t>
  </si>
  <si>
    <t>ceinture la</t>
  </si>
  <si>
    <t>belt</t>
  </si>
  <si>
    <t>famous</t>
  </si>
  <si>
    <t>single</t>
  </si>
  <si>
    <t>centre* commercial le</t>
  </si>
  <si>
    <t>shopping centre</t>
  </si>
  <si>
    <t>491 [centre] 908 [comercial]</t>
  </si>
  <si>
    <t>centre* de* recyclage le</t>
  </si>
  <si>
    <t>recycling centre</t>
  </si>
  <si>
    <t>591 [centre] 2 [de] &gt;5000 [recyclage]</t>
  </si>
  <si>
    <t>centre* sportif* le</t>
  </si>
  <si>
    <t>sports centre</t>
  </si>
  <si>
    <t>491 [centre] 2670 [sportif]</t>
  </si>
  <si>
    <t>centre*-ville* le</t>
  </si>
  <si>
    <t>town centre</t>
  </si>
  <si>
    <t>491 [centre] 260 [ville]</t>
  </si>
  <si>
    <t>however</t>
  </si>
  <si>
    <t>cerise la</t>
  </si>
  <si>
    <t>cherry</t>
  </si>
  <si>
    <t>certainly</t>
  </si>
  <si>
    <t>CES collège* d’enseignement secondaire* le</t>
  </si>
  <si>
    <t>secondary school</t>
  </si>
  <si>
    <t>2116 [collège] 1626 [enseignement] 2027 [secondaire]</t>
  </si>
  <si>
    <t>chaleur la</t>
  </si>
  <si>
    <t>heat</t>
  </si>
  <si>
    <t>chambre* d’hôte la</t>
  </si>
  <si>
    <t>bed and breakfast</t>
  </si>
  <si>
    <t>633 [chambre] 2 [de] 3780 [hôte]</t>
  </si>
  <si>
    <t>chambre* de famille la</t>
  </si>
  <si>
    <t>family room</t>
  </si>
  <si>
    <t>633 [chambre] 2 [de] famille [172]</t>
  </si>
  <si>
    <t>champ le</t>
  </si>
  <si>
    <t>field</t>
  </si>
  <si>
    <t>champignon le</t>
  </si>
  <si>
    <t>mushroom</t>
  </si>
  <si>
    <t>chanson la</t>
  </si>
  <si>
    <t>song</t>
  </si>
  <si>
    <t>to sing</t>
  </si>
  <si>
    <t>chanteur le/chanteuse la</t>
  </si>
  <si>
    <t>chapeau le</t>
  </si>
  <si>
    <t>hat</t>
  </si>
  <si>
    <t>charbon le</t>
  </si>
  <si>
    <t>coal</t>
  </si>
  <si>
    <t>charcuterie la</t>
  </si>
  <si>
    <t>delicatessen</t>
  </si>
  <si>
    <t>châtain</t>
  </si>
  <si>
    <t>light brown</t>
  </si>
  <si>
    <t>chauffage central le</t>
  </si>
  <si>
    <t>central heating</t>
  </si>
  <si>
    <t>&gt;5000 [chauffage] central [992]</t>
  </si>
  <si>
    <t>chaussette la</t>
  </si>
  <si>
    <t>sock</t>
  </si>
  <si>
    <t>chaussure la</t>
  </si>
  <si>
    <t>shoe</t>
  </si>
  <si>
    <t>chemin* de* fer* le</t>
  </si>
  <si>
    <t>railway</t>
  </si>
  <si>
    <t>859 [chemin] 1621 [fer]</t>
  </si>
  <si>
    <t>chemin* le</t>
  </si>
  <si>
    <t>way, path</t>
  </si>
  <si>
    <t>chemise la</t>
  </si>
  <si>
    <t>shirt</t>
  </si>
  <si>
    <t>dear, expensive</t>
  </si>
  <si>
    <t>to look for</t>
  </si>
  <si>
    <t>cheval le</t>
  </si>
  <si>
    <t>horse</t>
  </si>
  <si>
    <t>cheveux les (m)</t>
  </si>
  <si>
    <t>hair</t>
  </si>
  <si>
    <t>2296 [cheveu]</t>
  </si>
  <si>
    <t>at the house of</t>
  </si>
  <si>
    <t>chimie la</t>
  </si>
  <si>
    <t>chemistry</t>
  </si>
  <si>
    <t>Chine la/chinois</t>
  </si>
  <si>
    <t>China/Chinese</t>
  </si>
  <si>
    <t>1914 [chinois]</t>
  </si>
  <si>
    <t>chocolat le</t>
  </si>
  <si>
    <t>chocolate</t>
  </si>
  <si>
    <t>to choose</t>
  </si>
  <si>
    <t>choix le</t>
  </si>
  <si>
    <t>choice</t>
  </si>
  <si>
    <t>chômage le</t>
  </si>
  <si>
    <t>unemployment</t>
  </si>
  <si>
    <t>chorale la</t>
  </si>
  <si>
    <t>choir</t>
  </si>
  <si>
    <t>chose la</t>
  </si>
  <si>
    <t>chou le</t>
  </si>
  <si>
    <t>cabbage</t>
  </si>
  <si>
    <t>chouette</t>
  </si>
  <si>
    <t>great</t>
  </si>
  <si>
    <t>chou-fleur le</t>
  </si>
  <si>
    <t>cauliflower</t>
  </si>
  <si>
    <t>chou [&gt;5000] fleur [2305]</t>
  </si>
  <si>
    <t>ciel le</t>
  </si>
  <si>
    <t>sky</t>
  </si>
  <si>
    <t>fifth</t>
  </si>
  <si>
    <t>circulation la</t>
  </si>
  <si>
    <t>traffic</t>
  </si>
  <si>
    <t>citron le</t>
  </si>
  <si>
    <t>lemon</t>
  </si>
  <si>
    <t>light</t>
  </si>
  <si>
    <t>clavier le</t>
  </si>
  <si>
    <t>keyboard</t>
  </si>
  <si>
    <t>clé la</t>
  </si>
  <si>
    <t>key</t>
  </si>
  <si>
    <t>climat le</t>
  </si>
  <si>
    <t>climate</t>
  </si>
  <si>
    <t>climatisation la</t>
  </si>
  <si>
    <t>air conditioning</t>
  </si>
  <si>
    <t>cliquer</t>
  </si>
  <si>
    <t>to click</t>
  </si>
  <si>
    <t>club* des jeunes* le</t>
  </si>
  <si>
    <t>youth club</t>
  </si>
  <si>
    <t>1860 [club] 2 [de] 152 [jeune]</t>
  </si>
  <si>
    <t>coiffeur le</t>
  </si>
  <si>
    <t>hairdresser</t>
  </si>
  <si>
    <t>collège* le</t>
  </si>
  <si>
    <t>colline la</t>
  </si>
  <si>
    <t>hill</t>
  </si>
  <si>
    <t>colonie de* vacances* la</t>
  </si>
  <si>
    <t>holiday/summer camp</t>
  </si>
  <si>
    <t>3373 [colonie] 1726 [vacance]</t>
  </si>
  <si>
    <t>to combat</t>
  </si>
  <si>
    <t>combien* ?</t>
  </si>
  <si>
    <t>how much, how many?</t>
  </si>
  <si>
    <t>to order</t>
  </si>
  <si>
    <t>comme*</t>
  </si>
  <si>
    <t>as, like</t>
  </si>
  <si>
    <t>comme* ci comme* ça*</t>
  </si>
  <si>
    <t>so-so</t>
  </si>
  <si>
    <t>32 [comme] 247 [ci] 54 [cela]</t>
  </si>
  <si>
    <t>to start</t>
  </si>
  <si>
    <t>comment* ?</t>
  </si>
  <si>
    <t>how?</t>
  </si>
  <si>
    <t>commerces les (m)</t>
  </si>
  <si>
    <t>shops</t>
  </si>
  <si>
    <t>commissariat le</t>
  </si>
  <si>
    <t>police station</t>
  </si>
  <si>
    <t>complet/complète</t>
  </si>
  <si>
    <t>full</t>
  </si>
  <si>
    <t>965 [complet]</t>
  </si>
  <si>
    <t>complicated</t>
  </si>
  <si>
    <t>compréhensif/compréhensive</t>
  </si>
  <si>
    <t>understanding</t>
  </si>
  <si>
    <t>to understand</t>
  </si>
  <si>
    <t>comptable le</t>
  </si>
  <si>
    <t>accountant</t>
  </si>
  <si>
    <t>compte* le</t>
  </si>
  <si>
    <t>account</t>
  </si>
  <si>
    <t>compter (sur*)</t>
  </si>
  <si>
    <t>to count (on)</t>
  </si>
  <si>
    <t>140 [compter] 16 [sur]</t>
  </si>
  <si>
    <t>concours le</t>
  </si>
  <si>
    <t>competition</t>
  </si>
  <si>
    <t>conduire*</t>
  </si>
  <si>
    <t>to drive</t>
  </si>
  <si>
    <t>confiance la</t>
  </si>
  <si>
    <t>trust</t>
  </si>
  <si>
    <t>confiture la</t>
  </si>
  <si>
    <t>jam</t>
  </si>
  <si>
    <t>to know (a person)</t>
  </si>
  <si>
    <t>conseil le</t>
  </si>
  <si>
    <t>advice</t>
  </si>
  <si>
    <t>conseiller d’orientation le</t>
  </si>
  <si>
    <t>careers adviser</t>
  </si>
  <si>
    <t>970 [conseiller] 2025 [orientation]</t>
  </si>
  <si>
    <t>console de jeux* la</t>
  </si>
  <si>
    <t>games console</t>
  </si>
  <si>
    <t>&gt;5000 [console] 2 [de] 291 [jeu]</t>
  </si>
  <si>
    <t>consommation la</t>
  </si>
  <si>
    <t>consumption, usage</t>
  </si>
  <si>
    <t>happy</t>
  </si>
  <si>
    <t>contre*</t>
  </si>
  <si>
    <t>against</t>
  </si>
  <si>
    <t>copain le/copine la</t>
  </si>
  <si>
    <t>friend, mate</t>
  </si>
  <si>
    <t>to correct</t>
  </si>
  <si>
    <t>couche d’ozone la</t>
  </si>
  <si>
    <t>ozone layer</t>
  </si>
  <si>
    <t>2485 [couche] 2 [de] &gt;5000 [ozone]</t>
  </si>
  <si>
    <t>couloir le</t>
  </si>
  <si>
    <t>corridor</t>
  </si>
  <si>
    <t>guilty</t>
  </si>
  <si>
    <t>to run</t>
  </si>
  <si>
    <t>courrier électronique le</t>
  </si>
  <si>
    <t>email</t>
  </si>
  <si>
    <t>1935 [courrier] 2195 [électronique]</t>
  </si>
  <si>
    <t>cours le</t>
  </si>
  <si>
    <t>lesson</t>
  </si>
  <si>
    <t>course la</t>
  </si>
  <si>
    <t>short</t>
  </si>
  <si>
    <t>to cost</t>
  </si>
  <si>
    <t>couture la</t>
  </si>
  <si>
    <t>sewing</t>
  </si>
  <si>
    <t>overcast</t>
  </si>
  <si>
    <t>cravate la</t>
  </si>
  <si>
    <t>tie</t>
  </si>
  <si>
    <t>crème solaire la</t>
  </si>
  <si>
    <t>sun cream</t>
  </si>
  <si>
    <t>4748 [crème] 4653 [solaire]</t>
  </si>
  <si>
    <t>crêpe la</t>
  </si>
  <si>
    <t>pancake</t>
  </si>
  <si>
    <t>crise cardiaque la</t>
  </si>
  <si>
    <t>heart attack</t>
  </si>
  <si>
    <t>765 [crise] &gt;5000 [cardiaque]</t>
  </si>
  <si>
    <t>to believe</t>
  </si>
  <si>
    <t>croisière la</t>
  </si>
  <si>
    <t>cruise</t>
  </si>
  <si>
    <t>crudités les (f)</t>
  </si>
  <si>
    <t>raw chopped vegetables</t>
  </si>
  <si>
    <t>cuir le</t>
  </si>
  <si>
    <t>leather</t>
  </si>
  <si>
    <t>cuisine la</t>
  </si>
  <si>
    <t>kitchen/cooking</t>
  </si>
  <si>
    <t>to grow</t>
  </si>
  <si>
    <t>at first, firstly</t>
  </si>
  <si>
    <t>ok</t>
  </si>
  <si>
    <t>d’habitude</t>
  </si>
  <si>
    <t>usually</t>
  </si>
  <si>
    <t>2 [de] 1221 [habitude]</t>
  </si>
  <si>
    <t>d’où ?</t>
  </si>
  <si>
    <t>from where?</t>
  </si>
  <si>
    <t>2 [de] où [48]</t>
  </si>
  <si>
    <t>d’un côté* / de* l’autre côté*</t>
  </si>
  <si>
    <t>on the one hand/on the other hand</t>
  </si>
  <si>
    <t>2 [de] 3 [un] 123 [côté] 28 [autre]</t>
  </si>
  <si>
    <t>dangerous</t>
  </si>
  <si>
    <t>de*</t>
  </si>
  <si>
    <t>of, from</t>
  </si>
  <si>
    <t>de* bonne* heure*</t>
  </si>
  <si>
    <t>early</t>
  </si>
  <si>
    <t>2 [de] 94 [bonne] 99 [heure]</t>
  </si>
  <si>
    <t>de* chaque côté*</t>
  </si>
  <si>
    <t>from each side</t>
  </si>
  <si>
    <t>2 [de] 151 [chaque] 123 [côté]</t>
  </si>
  <si>
    <t>de* l’autre côté*</t>
  </si>
  <si>
    <t>from the other side</t>
  </si>
  <si>
    <t>2 [de] 28 [autre] 123 [côté]</t>
  </si>
  <si>
    <t>de* mauvaise* humeur</t>
  </si>
  <si>
    <t>bad tempered</t>
  </si>
  <si>
    <t>2 [de] 274 [mauvais] 3188 [humeur]</t>
  </si>
  <si>
    <t>de* nouveau*</t>
  </si>
  <si>
    <t>again</t>
  </si>
  <si>
    <t>2 [de] 52 [nouveau]</t>
  </si>
  <si>
    <t>de* quelle* couleur ?</t>
  </si>
  <si>
    <t>what colour?</t>
  </si>
  <si>
    <t>2 [de] quel [99] couleur [1211]</t>
  </si>
  <si>
    <t>de* rien*</t>
  </si>
  <si>
    <t>don't mention it</t>
  </si>
  <si>
    <t>2 [de] 168 [rien]</t>
  </si>
  <si>
    <t>de* taille* moyenne*</t>
  </si>
  <si>
    <t>medium height</t>
  </si>
  <si>
    <t>2 [de] 1500 [taille] 186 [moyen]</t>
  </si>
  <si>
    <t>de* temps* en* temps*</t>
  </si>
  <si>
    <t>from time to time</t>
  </si>
  <si>
    <t>2 [de] 65 [temps] 7 [en]</t>
  </si>
  <si>
    <t>déboisement le</t>
  </si>
  <si>
    <t>deforestation</t>
  </si>
  <si>
    <t>débouché le</t>
  </si>
  <si>
    <t>prospect/job prospect/opportunity</t>
  </si>
  <si>
    <t>standing</t>
  </si>
  <si>
    <t>début le</t>
  </si>
  <si>
    <t>start</t>
  </si>
  <si>
    <t>to begin</t>
  </si>
  <si>
    <t>déchets les (m)</t>
  </si>
  <si>
    <t>rubbish</t>
  </si>
  <si>
    <t>2882 [déchet]</t>
  </si>
  <si>
    <t>to take off</t>
  </si>
  <si>
    <t>défilé le</t>
  </si>
  <si>
    <t>procession</t>
  </si>
  <si>
    <t>dégoûtant</t>
  </si>
  <si>
    <t>disgusting</t>
  </si>
  <si>
    <t>already</t>
  </si>
  <si>
    <t>déjeuner* le</t>
  </si>
  <si>
    <t>lunch</t>
  </si>
  <si>
    <t>demain*</t>
  </si>
  <si>
    <t>tomorrow</t>
  </si>
  <si>
    <t>to ask</t>
  </si>
  <si>
    <t>to move house</t>
  </si>
  <si>
    <t>demi* le</t>
  </si>
  <si>
    <t>half</t>
  </si>
  <si>
    <t>demi*-frère le</t>
  </si>
  <si>
    <t>half-brother</t>
  </si>
  <si>
    <t>1117 [demi] 1043 [frère]</t>
  </si>
  <si>
    <t>demi*-sœur la</t>
  </si>
  <si>
    <t>half-sister</t>
  </si>
  <si>
    <t>1117 [demi] 1558 [sœur]</t>
  </si>
  <si>
    <t>démodé</t>
  </si>
  <si>
    <t>old-fashioned</t>
  </si>
  <si>
    <t>départ le</t>
  </si>
  <si>
    <t>departure</t>
  </si>
  <si>
    <t>to spend (money)</t>
  </si>
  <si>
    <t>déprimé</t>
  </si>
  <si>
    <t>depressed</t>
  </si>
  <si>
    <t>since, for</t>
  </si>
  <si>
    <t>to disturb</t>
  </si>
  <si>
    <t>dernier/dernière</t>
  </si>
  <si>
    <t>last</t>
  </si>
  <si>
    <t>87 [dernier]</t>
  </si>
  <si>
    <t>behind</t>
  </si>
  <si>
    <t>désagréable</t>
  </si>
  <si>
    <t>unpleasant</t>
  </si>
  <si>
    <t>désavantage le</t>
  </si>
  <si>
    <t>disadvantage</t>
  </si>
  <si>
    <t>to stay</t>
  </si>
  <si>
    <t>désintoxiquer</t>
  </si>
  <si>
    <t>to detox</t>
  </si>
  <si>
    <t>to want</t>
  </si>
  <si>
    <t>désolé (e)</t>
  </si>
  <si>
    <t>sorry</t>
  </si>
  <si>
    <t>dessin* animé* le</t>
  </si>
  <si>
    <t>cartoon</t>
  </si>
  <si>
    <t>2624 [dessin] 1900 [animer]</t>
  </si>
  <si>
    <t>dessin* le</t>
  </si>
  <si>
    <t>dessinateur de* mode le</t>
  </si>
  <si>
    <t>fashion designer</t>
  </si>
  <si>
    <t>&gt;5000 [dessinateur] 1137 [mode]</t>
  </si>
  <si>
    <t>to hate</t>
  </si>
  <si>
    <t>to destroy</t>
  </si>
  <si>
    <t>dette la</t>
  </si>
  <si>
    <t>debt</t>
  </si>
  <si>
    <t>in front of</t>
  </si>
  <si>
    <t>to become</t>
  </si>
  <si>
    <t>to have to</t>
  </si>
  <si>
    <t>devoirs les (m)</t>
  </si>
  <si>
    <t>difficulté la</t>
  </si>
  <si>
    <t>difficulty</t>
  </si>
  <si>
    <t>dinde la</t>
  </si>
  <si>
    <t>turkey</t>
  </si>
  <si>
    <t>dîner le</t>
  </si>
  <si>
    <t>evening meal</t>
  </si>
  <si>
    <t>diplôme le</t>
  </si>
  <si>
    <t>dire*</t>
  </si>
  <si>
    <t>to say</t>
  </si>
  <si>
    <t>to say, tell</t>
  </si>
  <si>
    <t>directeur le</t>
  </si>
  <si>
    <t>headmaster</t>
  </si>
  <si>
    <t>directrice la</t>
  </si>
  <si>
    <t>headmistress</t>
  </si>
  <si>
    <t>640 [directeur]</t>
  </si>
  <si>
    <t>to discuss</t>
  </si>
  <si>
    <t>to disappear</t>
  </si>
  <si>
    <t>available</t>
  </si>
  <si>
    <t>distractions les (f)</t>
  </si>
  <si>
    <t>things to do</t>
  </si>
  <si>
    <t>to give out</t>
  </si>
  <si>
    <t>tenth</t>
  </si>
  <si>
    <t>dizaine une</t>
  </si>
  <si>
    <t>about 10</t>
  </si>
  <si>
    <t>donner sur*</t>
  </si>
  <si>
    <t>to overlook</t>
  </si>
  <si>
    <t>45 [donner] 16 [sur]</t>
  </si>
  <si>
    <t>to sleep</t>
  </si>
  <si>
    <t>dortoir le</t>
  </si>
  <si>
    <t>dormitory</t>
  </si>
  <si>
    <t>douche la</t>
  </si>
  <si>
    <t>doué</t>
  </si>
  <si>
    <t>gifted</t>
  </si>
  <si>
    <t>douleur la</t>
  </si>
  <si>
    <t>Douvres</t>
  </si>
  <si>
    <t>Dover</t>
  </si>
  <si>
    <t>mild</t>
  </si>
  <si>
    <t>douzaine une</t>
  </si>
  <si>
    <t>dozen</t>
  </si>
  <si>
    <t>to put up (tent)</t>
  </si>
  <si>
    <t>drogue la</t>
  </si>
  <si>
    <t>drug</t>
  </si>
  <si>
    <t>droit le</t>
  </si>
  <si>
    <t>right</t>
  </si>
  <si>
    <t>to last</t>
  </si>
  <si>
    <t>eau (minérale) l’ (f)</t>
  </si>
  <si>
    <t>(mineral) water</t>
  </si>
  <si>
    <t>475 [eau] minéral [&gt;5000]</t>
  </si>
  <si>
    <t>eau potable l’ (f)</t>
  </si>
  <si>
    <t>drinking water</t>
  </si>
  <si>
    <t>475 [eau] &gt;5000 [potable]</t>
  </si>
  <si>
    <t>échange l’ (m)</t>
  </si>
  <si>
    <t>exchange</t>
  </si>
  <si>
    <t>écharpe l’ (f)</t>
  </si>
  <si>
    <t>scarf</t>
  </si>
  <si>
    <t>échecs les (m)</t>
  </si>
  <si>
    <t>chess</t>
  </si>
  <si>
    <t>to fail</t>
  </si>
  <si>
    <t>éclair l' (m)</t>
  </si>
  <si>
    <t>lightning</t>
  </si>
  <si>
    <t>éclaircie l' (f)</t>
  </si>
  <si>
    <t>bright spell</t>
  </si>
  <si>
    <t>école l’ (f) (primaire/secondaire*)</t>
  </si>
  <si>
    <t>(primary/secondary) school</t>
  </si>
  <si>
    <t>477 [école] 2527 [primaire] 2027 [secondaire]</t>
  </si>
  <si>
    <t>to save</t>
  </si>
  <si>
    <t>Ecosse l’ (f)/écossais</t>
  </si>
  <si>
    <t>Scotland/Scottish</t>
  </si>
  <si>
    <t>écran l’ (m)</t>
  </si>
  <si>
    <t>screen</t>
  </si>
  <si>
    <t>écran tactile l’ (m)</t>
  </si>
  <si>
    <t>touch screen</t>
  </si>
  <si>
    <t>2421 [écran] &gt;5000 [tactile]</t>
  </si>
  <si>
    <t>to delete</t>
  </si>
  <si>
    <t>effet* de* serre l’ (m)</t>
  </si>
  <si>
    <t>greenhouse effect</t>
  </si>
  <si>
    <t>173 [effet] 2 [de] 4832 [serre]</t>
  </si>
  <si>
    <t>effets* spéciaux (m) les</t>
  </si>
  <si>
    <t>special effects</t>
  </si>
  <si>
    <t>178 [effet] 726 [spécial]</t>
  </si>
  <si>
    <t>effrayant</t>
  </si>
  <si>
    <t>frightening</t>
  </si>
  <si>
    <t>égal*</t>
  </si>
  <si>
    <t>equal</t>
  </si>
  <si>
    <t>égalité l’ (f)</t>
  </si>
  <si>
    <t>equality</t>
  </si>
  <si>
    <t>église l’ (f)</t>
  </si>
  <si>
    <t>church</t>
  </si>
  <si>
    <t>égoïste</t>
  </si>
  <si>
    <t>selfish</t>
  </si>
  <si>
    <t>to widen</t>
  </si>
  <si>
    <t>élève l’ (m/f)</t>
  </si>
  <si>
    <t>pupil</t>
  </si>
  <si>
    <t>emballage l’ (m)</t>
  </si>
  <si>
    <t>packaging</t>
  </si>
  <si>
    <t>embêtant</t>
  </si>
  <si>
    <t>embouteillage l’ (m)</t>
  </si>
  <si>
    <t>traffic jam</t>
  </si>
  <si>
    <t>to prevent</t>
  </si>
  <si>
    <t>emplacement l’ (m)</t>
  </si>
  <si>
    <t>pitch (tent)</t>
  </si>
  <si>
    <t>emploi du temps* l’ (m)</t>
  </si>
  <si>
    <t>timetable</t>
  </si>
  <si>
    <t>517 [emploi] 2 [de] 65 [temps]</t>
  </si>
  <si>
    <t>employé(e) l'</t>
  </si>
  <si>
    <t>employee</t>
  </si>
  <si>
    <t>employeur l'</t>
  </si>
  <si>
    <t>en*</t>
  </si>
  <si>
    <t>in, within (time)</t>
  </si>
  <si>
    <t>en* attendant</t>
  </si>
  <si>
    <t>whilst waiting (for), meanwhile</t>
  </si>
  <si>
    <t>7 [en] 155 [attendre]</t>
  </si>
  <si>
    <t>en* avance</t>
  </si>
  <si>
    <t>in advance</t>
  </si>
  <si>
    <t>7 [en] 1087 [avance]</t>
  </si>
  <si>
    <t>en* bas*</t>
  </si>
  <si>
    <t>down(stairs)</t>
  </si>
  <si>
    <t>7 [en] 468 [bas]</t>
  </si>
  <si>
    <t>en* bonne* forme*</t>
  </si>
  <si>
    <t>fit</t>
  </si>
  <si>
    <t>7 [en] 94 [bon] forme [369]</t>
  </si>
  <si>
    <t>en* bonne* santé*</t>
  </si>
  <si>
    <t>in good health</t>
  </si>
  <si>
    <t>7 [en] 94 [bon] 641 [santé]</t>
  </si>
  <si>
    <t>en* ce moment</t>
  </si>
  <si>
    <t>at the moment</t>
  </si>
  <si>
    <t>7 [en] 12 [ce] 148 [moment]</t>
  </si>
  <si>
    <t>en* danger</t>
  </si>
  <si>
    <t>in danger</t>
  </si>
  <si>
    <t>7 [en] 932 [danger]</t>
  </si>
  <si>
    <t>en* dehors de*</t>
  </si>
  <si>
    <t>outside (of)</t>
  </si>
  <si>
    <t>7 [en] 1217 [dehors] 2 [de]</t>
  </si>
  <si>
    <t>en* face de*</t>
  </si>
  <si>
    <t>opposite</t>
  </si>
  <si>
    <t>7 [en] 205 [face] 2 [de]</t>
  </si>
  <si>
    <t>en* général</t>
  </si>
  <si>
    <t>in general</t>
  </si>
  <si>
    <t>7 [en] 147 [général]</t>
  </si>
  <si>
    <t>en* haut*</t>
  </si>
  <si>
    <t>up(stairs)</t>
  </si>
  <si>
    <t>7 [en] 264 [haut]</t>
  </si>
  <si>
    <t>en* ligne*</t>
  </si>
  <si>
    <t>online</t>
  </si>
  <si>
    <t>7 [en] 342 [ligne]</t>
  </si>
  <si>
    <t>en* même* temps*</t>
  </si>
  <si>
    <t>7 [en] 42 [même] 2 [de]</t>
  </si>
  <si>
    <t>en* plein* air</t>
  </si>
  <si>
    <t>in the open air</t>
  </si>
  <si>
    <t>7 [en] 394 [plein] 761 [air]</t>
  </si>
  <si>
    <t>en* première</t>
  </si>
  <si>
    <t>in year 12</t>
  </si>
  <si>
    <t>7 [en] 56 [premier]</t>
  </si>
  <si>
    <t>en* retard</t>
  </si>
  <si>
    <t>late</t>
  </si>
  <si>
    <t>7 [en] 1278 [retard]</t>
  </si>
  <si>
    <t>en* seconde</t>
  </si>
  <si>
    <t>in year 11</t>
  </si>
  <si>
    <t>7 [en] 1542 [seconde]</t>
  </si>
  <si>
    <t>en* terminale</t>
  </si>
  <si>
    <t>in year 13</t>
  </si>
  <si>
    <t>7 [en] &gt;5000 [terminale]</t>
  </si>
  <si>
    <t>en* train de* (faire*…)</t>
  </si>
  <si>
    <t>(to be) doing</t>
  </si>
  <si>
    <t>7 [en] 232 [train] 2 [de]</t>
  </si>
  <si>
    <t>enchanté</t>
  </si>
  <si>
    <t>delighted</t>
  </si>
  <si>
    <t>4738 [enchanter]</t>
  </si>
  <si>
    <t>encore* de*</t>
  </si>
  <si>
    <t>more</t>
  </si>
  <si>
    <t>51 [encore] 2 [de]</t>
  </si>
  <si>
    <t>encore* une fois*</t>
  </si>
  <si>
    <t>once more, again</t>
  </si>
  <si>
    <t>51 [encore] 49 [fois]</t>
  </si>
  <si>
    <t>endommager</t>
  </si>
  <si>
    <t>to damage</t>
  </si>
  <si>
    <t>endroit l’ (m)</t>
  </si>
  <si>
    <t>énergie renouvelable l’ (f)</t>
  </si>
  <si>
    <t>renewable energy</t>
  </si>
  <si>
    <t>720 [énergie] &gt;5000 [renouvelable]</t>
  </si>
  <si>
    <t>at last, finally</t>
  </si>
  <si>
    <t>ennui l’ (m)</t>
  </si>
  <si>
    <t>problem, worry</t>
  </si>
  <si>
    <t>ennuyeux</t>
  </si>
  <si>
    <t>3480 [ennuyer]</t>
  </si>
  <si>
    <t>enquête l’ (f)</t>
  </si>
  <si>
    <t>enquiry</t>
  </si>
  <si>
    <t>to record</t>
  </si>
  <si>
    <t>enrichissant</t>
  </si>
  <si>
    <t>enriching, rewarding</t>
  </si>
  <si>
    <t>to teach</t>
  </si>
  <si>
    <t>together</t>
  </si>
  <si>
    <t>ensoleillé</t>
  </si>
  <si>
    <t>sunny</t>
  </si>
  <si>
    <t>next</t>
  </si>
  <si>
    <t>entouré</t>
  </si>
  <si>
    <t>surrounded</t>
  </si>
  <si>
    <t>1509 [entourer]</t>
  </si>
  <si>
    <t>entraînement l’ (m)</t>
  </si>
  <si>
    <t>training</t>
  </si>
  <si>
    <t>between</t>
  </si>
  <si>
    <t>entrée l' (f)</t>
  </si>
  <si>
    <t>entry, entrance</t>
  </si>
  <si>
    <t>entreprise l’ (f)</t>
  </si>
  <si>
    <t>firm, enterprise</t>
  </si>
  <si>
    <t>entretien l’ (m)</t>
  </si>
  <si>
    <t>about, approximately</t>
  </si>
  <si>
    <t>environnement l’ (m)</t>
  </si>
  <si>
    <t>environment</t>
  </si>
  <si>
    <t>to send</t>
  </si>
  <si>
    <t>épicé</t>
  </si>
  <si>
    <t>spicy</t>
  </si>
  <si>
    <t>to marry</t>
  </si>
  <si>
    <t>épreuve l’ (f)</t>
  </si>
  <si>
    <t>EPS éducation physique* et sportive* l’ (f)</t>
  </si>
  <si>
    <t>PE (physical education)</t>
  </si>
  <si>
    <t>995 [éducation] 1146 [physique] 2670 [sportif]</t>
  </si>
  <si>
    <t>EPS l’ (f)</t>
  </si>
  <si>
    <t>995 [éducation] 1146 [physique]</t>
  </si>
  <si>
    <t>to exhaust</t>
  </si>
  <si>
    <t>équilibré</t>
  </si>
  <si>
    <t>balanced</t>
  </si>
  <si>
    <t>2510 [équilibrer]</t>
  </si>
  <si>
    <t>équitation l’ (f)</t>
  </si>
  <si>
    <t>horse riding</t>
  </si>
  <si>
    <t>erreur l' (f)</t>
  </si>
  <si>
    <t>error, mistake</t>
  </si>
  <si>
    <t>escalade l’ (f)</t>
  </si>
  <si>
    <t>rock climbing</t>
  </si>
  <si>
    <t>escalier l’ (m)</t>
  </si>
  <si>
    <t>staircase</t>
  </si>
  <si>
    <t>escargot l’ (m)</t>
  </si>
  <si>
    <t>snail</t>
  </si>
  <si>
    <t>espace vert* l’ (m)</t>
  </si>
  <si>
    <t>green area</t>
  </si>
  <si>
    <t>870 [espace] 1060 [vert]</t>
  </si>
  <si>
    <t>Espagne l’ (f)/espagnol</t>
  </si>
  <si>
    <t>Spain/Spanish</t>
  </si>
  <si>
    <t>espèce l’ (f)</t>
  </si>
  <si>
    <t>type, kind</t>
  </si>
  <si>
    <t>to hope</t>
  </si>
  <si>
    <t>espoir l’ (m)</t>
  </si>
  <si>
    <t>hope</t>
  </si>
  <si>
    <t>esprit l’ (m)</t>
  </si>
  <si>
    <t>mind</t>
  </si>
  <si>
    <t>to try</t>
  </si>
  <si>
    <t>to try on</t>
  </si>
  <si>
    <t>essence l’ (f)</t>
  </si>
  <si>
    <t>petrol</t>
  </si>
  <si>
    <t>essoufflé</t>
  </si>
  <si>
    <t>breathless</t>
  </si>
  <si>
    <t>est l' (m)</t>
  </si>
  <si>
    <t>east</t>
  </si>
  <si>
    <t>est-ce que* ?</t>
  </si>
  <si>
    <t>expression put before a verb to make sentence into a question</t>
  </si>
  <si>
    <t>être [5] ce [12] que [118]</t>
  </si>
  <si>
    <t>établissement l’ (m)</t>
  </si>
  <si>
    <t>establishment</t>
  </si>
  <si>
    <t>étage l’ (m)</t>
  </si>
  <si>
    <t>floor, storey</t>
  </si>
  <si>
    <t>état l’ (m)</t>
  </si>
  <si>
    <t>state</t>
  </si>
  <si>
    <t>Etats-Unis les (m)</t>
  </si>
  <si>
    <t>USA</t>
  </si>
  <si>
    <t>été l' (m)</t>
  </si>
  <si>
    <t>summer</t>
  </si>
  <si>
    <t>to switch off</t>
  </si>
  <si>
    <t>amazing</t>
  </si>
  <si>
    <t>étonné</t>
  </si>
  <si>
    <t>astonished, amazed</t>
  </si>
  <si>
    <t>1778 [étonner]</t>
  </si>
  <si>
    <t>strange</t>
  </si>
  <si>
    <t>étranger* l’ (m)</t>
  </si>
  <si>
    <t>stranger/foreigner</t>
  </si>
  <si>
    <t>narrow</t>
  </si>
  <si>
    <t>études les (f)</t>
  </si>
  <si>
    <t>study</t>
  </si>
  <si>
    <t>étudiant l’ (m)</t>
  </si>
  <si>
    <t>student</t>
  </si>
  <si>
    <t>to study</t>
  </si>
  <si>
    <t>événement l’ (m)</t>
  </si>
  <si>
    <t>event</t>
  </si>
  <si>
    <t>obviously</t>
  </si>
  <si>
    <t>to avoid</t>
  </si>
  <si>
    <t>examen l’ (m)</t>
  </si>
  <si>
    <t>examination</t>
  </si>
  <si>
    <t>excusez-moi</t>
  </si>
  <si>
    <t>excuse me</t>
  </si>
  <si>
    <t>excuser [1987] moi [131]</t>
  </si>
  <si>
    <t>to explain</t>
  </si>
  <si>
    <t>fâché</t>
  </si>
  <si>
    <t>angry</t>
  </si>
  <si>
    <t>4413 [fâcher]</t>
  </si>
  <si>
    <t>easy</t>
  </si>
  <si>
    <t>facteur le</t>
  </si>
  <si>
    <t>postman</t>
  </si>
  <si>
    <t>faculté la</t>
  </si>
  <si>
    <t>university, faculty</t>
  </si>
  <si>
    <t>weak</t>
  </si>
  <si>
    <t>faire* attention</t>
  </si>
  <si>
    <t>to pay attention</t>
  </si>
  <si>
    <t>25 [faire] 482 [attention]</t>
  </si>
  <si>
    <t>faire* beau*</t>
  </si>
  <si>
    <t>to be fine (weather)</t>
  </si>
  <si>
    <t>25 [faire] 393 [beau]</t>
  </si>
  <si>
    <t>faire* des achats</t>
  </si>
  <si>
    <t>to shop</t>
  </si>
  <si>
    <t>25 [faire] 1804 [achat]</t>
  </si>
  <si>
    <t>faire* du camping</t>
  </si>
  <si>
    <t>to go camping</t>
  </si>
  <si>
    <t>25 [faire] &gt;5000 [camping]</t>
  </si>
  <si>
    <t>faire* du recyclage</t>
  </si>
  <si>
    <t>to recycle</t>
  </si>
  <si>
    <t xml:space="preserve">25 [faire] &gt;5000 [recyclage] </t>
  </si>
  <si>
    <t>faire* la connaissance</t>
  </si>
  <si>
    <t>to get to know</t>
  </si>
  <si>
    <t>25 [faire] 806 [connaissance]</t>
  </si>
  <si>
    <t>faire* la grasse* matinée</t>
  </si>
  <si>
    <t>to lie in, sleep in</t>
  </si>
  <si>
    <t>25 [faire] 4018 [gras] 3029 [matinée]</t>
  </si>
  <si>
    <t>faire* mauvais*</t>
  </si>
  <si>
    <t>to be bad (weather)</t>
  </si>
  <si>
    <t>25 [faire] 274 [mauvais]</t>
  </si>
  <si>
    <t>faire* un régime</t>
  </si>
  <si>
    <t>to be on a diet</t>
  </si>
  <si>
    <t>25 [faire] 543 [régime]</t>
  </si>
  <si>
    <t>fana de* (le)</t>
  </si>
  <si>
    <t>a fan of</t>
  </si>
  <si>
    <t>fatigué</t>
  </si>
  <si>
    <t>tired</t>
  </si>
  <si>
    <t>3229 [fatiguer]</t>
  </si>
  <si>
    <t>faute la</t>
  </si>
  <si>
    <t>fault, mistake</t>
  </si>
  <si>
    <t>faux/fausse</t>
  </si>
  <si>
    <t>félicitations</t>
  </si>
  <si>
    <t>congratulations</t>
  </si>
  <si>
    <t>4589 [félicitation]</t>
  </si>
  <si>
    <t>to congratulate</t>
  </si>
  <si>
    <t>femme la</t>
  </si>
  <si>
    <t>wife/woman</t>
  </si>
  <si>
    <t>fenêtre la</t>
  </si>
  <si>
    <t>window</t>
  </si>
  <si>
    <t>fer* le</t>
  </si>
  <si>
    <t>iron</t>
  </si>
  <si>
    <t>ferme la</t>
  </si>
  <si>
    <t>farm</t>
  </si>
  <si>
    <t>to close</t>
  </si>
  <si>
    <t>fermeture la</t>
  </si>
  <si>
    <t>closure</t>
  </si>
  <si>
    <t>fermier le</t>
  </si>
  <si>
    <t>farmer</t>
  </si>
  <si>
    <t>fête* des mères* la</t>
  </si>
  <si>
    <t>Mother's Day</t>
  </si>
  <si>
    <t>fête* des rois la</t>
  </si>
  <si>
    <t>Twelfth Night/Epiphany</t>
  </si>
  <si>
    <t>fête* du travail* la</t>
  </si>
  <si>
    <t>May Day</t>
  </si>
  <si>
    <t>fête* la</t>
  </si>
  <si>
    <t>festival, celebration, party</t>
  </si>
  <si>
    <t>to celebrate</t>
  </si>
  <si>
    <t>feuilleton le</t>
  </si>
  <si>
    <t>soap opera</t>
  </si>
  <si>
    <t>feux d’artifice les (m)</t>
  </si>
  <si>
    <t>fireworks</t>
  </si>
  <si>
    <t xml:space="preserve">786 [feu] &gt;5000 [artifice] </t>
  </si>
  <si>
    <t>fiançailles les (f)</t>
  </si>
  <si>
    <t>fichier le</t>
  </si>
  <si>
    <t>fier/fière</t>
  </si>
  <si>
    <t>proud</t>
  </si>
  <si>
    <t>1331 [fier]</t>
  </si>
  <si>
    <t>fille* la</t>
  </si>
  <si>
    <t>daughter/girl</t>
  </si>
  <si>
    <t>film* de* guerre* le</t>
  </si>
  <si>
    <t>war film</t>
  </si>
  <si>
    <t>848 [film] 2 [de] 266 [guerre]</t>
  </si>
  <si>
    <t>film* policier le</t>
  </si>
  <si>
    <t>detective film</t>
  </si>
  <si>
    <t>848 [film] 1265 [policier]</t>
  </si>
  <si>
    <t>fils* le</t>
  </si>
  <si>
    <t>fin la</t>
  </si>
  <si>
    <t>end</t>
  </si>
  <si>
    <t>fleur la</t>
  </si>
  <si>
    <t>flower</t>
  </si>
  <si>
    <t>foie le</t>
  </si>
  <si>
    <t>liver</t>
  </si>
  <si>
    <t>foire la</t>
  </si>
  <si>
    <t>fair</t>
  </si>
  <si>
    <t>foncé</t>
  </si>
  <si>
    <t>dark</t>
  </si>
  <si>
    <t>forme* la</t>
  </si>
  <si>
    <t>fitness</t>
  </si>
  <si>
    <t>to train</t>
  </si>
  <si>
    <t>strong</t>
  </si>
  <si>
    <t>forum le</t>
  </si>
  <si>
    <t>chat room</t>
  </si>
  <si>
    <t>fou/folle</t>
  </si>
  <si>
    <t>mad, crazy</t>
  </si>
  <si>
    <t>1357 [fou]</t>
  </si>
  <si>
    <t>foulard le</t>
  </si>
  <si>
    <t>four le</t>
  </si>
  <si>
    <t>oven</t>
  </si>
  <si>
    <t>foyer le</t>
  </si>
  <si>
    <t>home</t>
  </si>
  <si>
    <t>fraise la</t>
  </si>
  <si>
    <t>strawberry</t>
  </si>
  <si>
    <t>framboise la</t>
  </si>
  <si>
    <t>raspberry</t>
  </si>
  <si>
    <t>français* le</t>
  </si>
  <si>
    <t>frankly</t>
  </si>
  <si>
    <t>frisé</t>
  </si>
  <si>
    <t>frontière la</t>
  </si>
  <si>
    <t>border, frontier</t>
  </si>
  <si>
    <t>fruits de* mer* les (m)</t>
  </si>
  <si>
    <t>seafood</t>
  </si>
  <si>
    <t>896 [fruit] 2 [de] 921 [mer]</t>
  </si>
  <si>
    <t>to smoke</t>
  </si>
  <si>
    <t>to earn, win</t>
  </si>
  <si>
    <t>gallois</t>
  </si>
  <si>
    <t>Wales/Welsh</t>
  </si>
  <si>
    <t>to look after</t>
  </si>
  <si>
    <t>gare* la</t>
  </si>
  <si>
    <t>railway station</t>
  </si>
  <si>
    <t>gare* routière la</t>
  </si>
  <si>
    <t>bus station</t>
  </si>
  <si>
    <t xml:space="preserve">2581 [gare] &gt;5000 [routière] </t>
  </si>
  <si>
    <t>gaspiller</t>
  </si>
  <si>
    <t>to waste</t>
  </si>
  <si>
    <t>gâter</t>
  </si>
  <si>
    <t>to spoil</t>
  </si>
  <si>
    <t>gaz carbonique le</t>
  </si>
  <si>
    <t>carbon dioxide</t>
  </si>
  <si>
    <t>1551 [gaz] &gt;5000 [carbonique ]</t>
  </si>
  <si>
    <t>gaz d’échappement le</t>
  </si>
  <si>
    <t>exhaust fumes</t>
  </si>
  <si>
    <t>1551 [gaz] &gt;5000 [échappement]</t>
  </si>
  <si>
    <t>to freeze</t>
  </si>
  <si>
    <t>to annoy</t>
  </si>
  <si>
    <t>generally</t>
  </si>
  <si>
    <t>généreux/généreuse</t>
  </si>
  <si>
    <t>generous</t>
  </si>
  <si>
    <t>2015 [généreux]</t>
  </si>
  <si>
    <t>genre le</t>
  </si>
  <si>
    <t>gens les (m)</t>
  </si>
  <si>
    <t>people</t>
  </si>
  <si>
    <t>gentil/gentille</t>
  </si>
  <si>
    <t>kind, nice</t>
  </si>
  <si>
    <t>2832 [gentil]</t>
  </si>
  <si>
    <t>gilet le</t>
  </si>
  <si>
    <t>waistcoat</t>
  </si>
  <si>
    <t>glace la</t>
  </si>
  <si>
    <t>ice</t>
  </si>
  <si>
    <t>ice cream</t>
  </si>
  <si>
    <t>to taste</t>
  </si>
  <si>
    <t>grand* magasin le</t>
  </si>
  <si>
    <t>department store</t>
  </si>
  <si>
    <t>59 [grand] 1736 [magasin]</t>
  </si>
  <si>
    <t>grand*-mère* la</t>
  </si>
  <si>
    <t>grandmother</t>
  </si>
  <si>
    <t>grand*-père* le</t>
  </si>
  <si>
    <t>grandfather</t>
  </si>
  <si>
    <t>grande* surface la</t>
  </si>
  <si>
    <t>superstore</t>
  </si>
  <si>
    <t>59 [grand] 1748 [surface]</t>
  </si>
  <si>
    <t>Grande*-Bretagne la/britannique</t>
  </si>
  <si>
    <t>Great Britain/British</t>
  </si>
  <si>
    <t>grands*-parents les (m)</t>
  </si>
  <si>
    <t>grandparents</t>
  </si>
  <si>
    <t>59 [grand] 546 [parent]</t>
  </si>
  <si>
    <t>gras*</t>
  </si>
  <si>
    <t>fatty</t>
  </si>
  <si>
    <t>free (of charge)</t>
  </si>
  <si>
    <t>serious</t>
  </si>
  <si>
    <t>fat</t>
  </si>
  <si>
    <t>gros/grosse</t>
  </si>
  <si>
    <t>419 [gros]</t>
  </si>
  <si>
    <t>guerre* la</t>
  </si>
  <si>
    <t>war</t>
  </si>
  <si>
    <t>habile</t>
  </si>
  <si>
    <t>clever</t>
  </si>
  <si>
    <t>habitant l’ (m)</t>
  </si>
  <si>
    <t>inhabitant</t>
  </si>
  <si>
    <t>habitude l’ (f)</t>
  </si>
  <si>
    <t>habit</t>
  </si>
  <si>
    <t>harcèlement le</t>
  </si>
  <si>
    <t>bullying, harassment</t>
  </si>
  <si>
    <t>to bully, harass</t>
  </si>
  <si>
    <t>haricots verts* les (m)</t>
  </si>
  <si>
    <t>green beans</t>
  </si>
  <si>
    <t>&gt;5000 [haricot] 1060 [vert]</t>
  </si>
  <si>
    <t>haut*</t>
  </si>
  <si>
    <t>high</t>
  </si>
  <si>
    <t>héberger</t>
  </si>
  <si>
    <t>to lodge, accommodate</t>
  </si>
  <si>
    <t>herbe l’ (f)</t>
  </si>
  <si>
    <t>grass</t>
  </si>
  <si>
    <t>heureux/heureuse</t>
  </si>
  <si>
    <t>764 [hereux]</t>
  </si>
  <si>
    <t>yesterday</t>
  </si>
  <si>
    <t>hiver l' (m)</t>
  </si>
  <si>
    <t>winter</t>
  </si>
  <si>
    <t>HLM habitation à* loyer* modéré l’ (f)</t>
  </si>
  <si>
    <t>council/social housing accommodation</t>
  </si>
  <si>
    <t>3616 [habitation] 4 [à] 4230 [loyer] 4340 [modéré]</t>
  </si>
  <si>
    <t>horaire l’ (m)</t>
  </si>
  <si>
    <t>hors d’haleine</t>
  </si>
  <si>
    <t>out of breath</t>
  </si>
  <si>
    <t>865 [hors] &gt;5000 haleine</t>
  </si>
  <si>
    <t>hors d’œuvre le (m)</t>
  </si>
  <si>
    <t>starter</t>
  </si>
  <si>
    <t>865 [hors] 331 [œuvre]</t>
  </si>
  <si>
    <t>hôtel de ville* l’ (m)</t>
  </si>
  <si>
    <t>town hall</t>
  </si>
  <si>
    <t>1774 [hôtel] 2 [de] 260 [ville]</t>
  </si>
  <si>
    <t>eighth</t>
  </si>
  <si>
    <t>humid, wet</t>
  </si>
  <si>
    <t>here</t>
  </si>
  <si>
    <t>idée* l’ (f)</t>
  </si>
  <si>
    <t>il (me) faut</t>
  </si>
  <si>
    <t>you (I) must</t>
  </si>
  <si>
    <t>68 [falloir]</t>
  </si>
  <si>
    <t>il y a</t>
  </si>
  <si>
    <t>ago</t>
  </si>
  <si>
    <t>13 [il] 36 [y] 8 [avoir]</t>
  </si>
  <si>
    <t>île l’ (f)</t>
  </si>
  <si>
    <t>island</t>
  </si>
  <si>
    <t>immeuble l’ (m)</t>
  </si>
  <si>
    <t>block of flats</t>
  </si>
  <si>
    <t>immigré l’ (m)</t>
  </si>
  <si>
    <t>imprimante l’ (f)</t>
  </si>
  <si>
    <t>printer</t>
  </si>
  <si>
    <t>to print</t>
  </si>
  <si>
    <t>incendie l’ (m)</t>
  </si>
  <si>
    <t>fire</t>
  </si>
  <si>
    <t>incivilités les (f)</t>
  </si>
  <si>
    <t>rudeness</t>
  </si>
  <si>
    <t>unknown</t>
  </si>
  <si>
    <t>inconvénient l’ (m)</t>
  </si>
  <si>
    <t>disadvantage, drawback</t>
  </si>
  <si>
    <t>incredible</t>
  </si>
  <si>
    <t>infirmier l’ (m)</t>
  </si>
  <si>
    <t>nurse</t>
  </si>
  <si>
    <t>informaticien l’</t>
  </si>
  <si>
    <t>IT worker</t>
  </si>
  <si>
    <t>informatique (l’) (f)</t>
  </si>
  <si>
    <t>IT (information technology)</t>
  </si>
  <si>
    <t>ingénieur l’ (m)</t>
  </si>
  <si>
    <t>engineer</t>
  </si>
  <si>
    <t>injure l' (f)</t>
  </si>
  <si>
    <t>insult</t>
  </si>
  <si>
    <t>unfair</t>
  </si>
  <si>
    <t>inondation l’ (f)</t>
  </si>
  <si>
    <t>flood</t>
  </si>
  <si>
    <t>to flood</t>
  </si>
  <si>
    <t>inquiet/inquiète</t>
  </si>
  <si>
    <t>worried</t>
  </si>
  <si>
    <t>instituteur l’ (m)</t>
  </si>
  <si>
    <t>primary school teacher (male)</t>
  </si>
  <si>
    <t>institutrice l’ (f)</t>
  </si>
  <si>
    <t>primary school teacher (female)</t>
  </si>
  <si>
    <t>instruction civique l’ (f)</t>
  </si>
  <si>
    <t>citizenship</t>
  </si>
  <si>
    <t>1632 [instruction] 4950 [civique]</t>
  </si>
  <si>
    <t>forbidden, not allowed</t>
  </si>
  <si>
    <t>internaute l’ (m)</t>
  </si>
  <si>
    <t>internet user</t>
  </si>
  <si>
    <t>interprète l’ (m)</t>
  </si>
  <si>
    <t>interpreter</t>
  </si>
  <si>
    <t>useless</t>
  </si>
  <si>
    <t>ivre</t>
  </si>
  <si>
    <t>drunk</t>
  </si>
  <si>
    <t>jaloux/jalouse</t>
  </si>
  <si>
    <t>jealous</t>
  </si>
  <si>
    <t>jambon le</t>
  </si>
  <si>
    <t>ham</t>
  </si>
  <si>
    <t>jardin zoologique le</t>
  </si>
  <si>
    <t>zoo</t>
  </si>
  <si>
    <t>2284 [jardín] &gt;5000 [zoologique]</t>
  </si>
  <si>
    <t>jardinage le</t>
  </si>
  <si>
    <t>gardening</t>
  </si>
  <si>
    <t>to throw (away)</t>
  </si>
  <si>
    <t>jeu le</t>
  </si>
  <si>
    <t>game</t>
  </si>
  <si>
    <t>jeu* télévisé le</t>
  </si>
  <si>
    <t>game show</t>
  </si>
  <si>
    <t>jeune*</t>
  </si>
  <si>
    <t>young</t>
  </si>
  <si>
    <t>jeunesse la</t>
  </si>
  <si>
    <t>youth</t>
  </si>
  <si>
    <t>pretty</t>
  </si>
  <si>
    <t>Jour* de l’An* le</t>
  </si>
  <si>
    <t>New Year’s Day</t>
  </si>
  <si>
    <t>jour* férié le</t>
  </si>
  <si>
    <t>public holiday</t>
  </si>
  <si>
    <t>78 [jour] &gt;5000 [férié]</t>
  </si>
  <si>
    <t>jour* le</t>
  </si>
  <si>
    <t>day</t>
  </si>
  <si>
    <t>journal le</t>
  </si>
  <si>
    <t>newspaper</t>
  </si>
  <si>
    <t>journée la</t>
  </si>
  <si>
    <t>joyeux Noël</t>
  </si>
  <si>
    <t>Merry Christmas</t>
  </si>
  <si>
    <t>3987 [joyeux] Noël N/A</t>
  </si>
  <si>
    <t>juif/juive</t>
  </si>
  <si>
    <t>Jewish</t>
  </si>
  <si>
    <t>1510 [juif]</t>
  </si>
  <si>
    <t>jumeau le/jumelle la</t>
  </si>
  <si>
    <t>twin</t>
  </si>
  <si>
    <t>jumelé</t>
  </si>
  <si>
    <t>twinned</t>
  </si>
  <si>
    <t>jupe la</t>
  </si>
  <si>
    <t>skirt</t>
  </si>
  <si>
    <t>jusqu’à</t>
  </si>
  <si>
    <t>up to, until</t>
  </si>
  <si>
    <t>134 [jusque] 4 [à]</t>
  </si>
  <si>
    <t>there</t>
  </si>
  <si>
    <t>la carte*</t>
  </si>
  <si>
    <t>la perte</t>
  </si>
  <si>
    <t>loss</t>
  </si>
  <si>
    <t>1079 [perte]</t>
  </si>
  <si>
    <t>over there</t>
  </si>
  <si>
    <t>lac le</t>
  </si>
  <si>
    <t>lake</t>
  </si>
  <si>
    <t>laid</t>
  </si>
  <si>
    <t>ugly</t>
  </si>
  <si>
    <t>laine la</t>
  </si>
  <si>
    <t>wool</t>
  </si>
  <si>
    <t>laisser*</t>
  </si>
  <si>
    <t>to leave</t>
  </si>
  <si>
    <t>laisser* tomber</t>
  </si>
  <si>
    <t>to drop</t>
  </si>
  <si>
    <t>196 [laisser] 547 [tomber]</t>
  </si>
  <si>
    <t>lait le</t>
  </si>
  <si>
    <t>milk</t>
  </si>
  <si>
    <t>langue* la</t>
  </si>
  <si>
    <t>language</t>
  </si>
  <si>
    <t>langues* vivantes les (f)</t>
  </si>
  <si>
    <t>modern languages</t>
  </si>
  <si>
    <t>712 [langue] 1191 [vivant]</t>
  </si>
  <si>
    <t>wide</t>
  </si>
  <si>
    <t>lavabo le</t>
  </si>
  <si>
    <t>wash basin</t>
  </si>
  <si>
    <t>to wash</t>
  </si>
  <si>
    <t>lèche-vitrine le (faire* du)</t>
  </si>
  <si>
    <t>window shopping (to go window shopping)</t>
  </si>
  <si>
    <t>&gt;5000 [lècher] 4312 [vitrine]</t>
  </si>
  <si>
    <t>leçon la</t>
  </si>
  <si>
    <t>lecteur DVD le</t>
  </si>
  <si>
    <t>DVD player</t>
  </si>
  <si>
    <t>2100 [lecteur]</t>
  </si>
  <si>
    <t>lecteur MP3 le</t>
  </si>
  <si>
    <t>MP3 player</t>
  </si>
  <si>
    <t>lecture la</t>
  </si>
  <si>
    <t>reading</t>
  </si>
  <si>
    <t>légumes les (m)</t>
  </si>
  <si>
    <t>vegetables</t>
  </si>
  <si>
    <t>lendemain le</t>
  </si>
  <si>
    <t>the next day</t>
  </si>
  <si>
    <t>slowly</t>
  </si>
  <si>
    <t>les noces (f)</t>
  </si>
  <si>
    <t>wedding</t>
  </si>
  <si>
    <t>to lift</t>
  </si>
  <si>
    <t>liberté la</t>
  </si>
  <si>
    <t>freedom</t>
  </si>
  <si>
    <t>librairie la</t>
  </si>
  <si>
    <t>bookshop</t>
  </si>
  <si>
    <t>libre*</t>
  </si>
  <si>
    <t>free, vacant, unoccupied</t>
  </si>
  <si>
    <t>licence la</t>
  </si>
  <si>
    <t>degree</t>
  </si>
  <si>
    <t>lieu le (avoir* … lieu)</t>
  </si>
  <si>
    <t>place (to take place)</t>
  </si>
  <si>
    <t xml:space="preserve">8 [avoir] 117 [lieu] </t>
  </si>
  <si>
    <t>to read</t>
  </si>
  <si>
    <t>lit* le</t>
  </si>
  <si>
    <t>lits* superposés les (m)</t>
  </si>
  <si>
    <t>bunk beds</t>
  </si>
  <si>
    <t>1837 [lit]  &gt;5000 [superposer]</t>
  </si>
  <si>
    <t>livre la (sterling)</t>
  </si>
  <si>
    <t>pound (sterling)</t>
  </si>
  <si>
    <t>to deliver</t>
  </si>
  <si>
    <t>location de voitures la</t>
  </si>
  <si>
    <t>car rental</t>
  </si>
  <si>
    <t>4297 [location] 2 [de] 881 [voiture]</t>
  </si>
  <si>
    <t>logement le</t>
  </si>
  <si>
    <t>accommodation</t>
  </si>
  <si>
    <t>to stay, lodge</t>
  </si>
  <si>
    <t>logiciel le</t>
  </si>
  <si>
    <t>software</t>
  </si>
  <si>
    <t>loin de*</t>
  </si>
  <si>
    <t>far from</t>
  </si>
  <si>
    <t>341 [loin] 2 [de]</t>
  </si>
  <si>
    <t>loisir le</t>
  </si>
  <si>
    <t>free time (activity)</t>
  </si>
  <si>
    <t>Londres</t>
  </si>
  <si>
    <t>London</t>
  </si>
  <si>
    <t>long*/longue</t>
  </si>
  <si>
    <t>202 [long]</t>
  </si>
  <si>
    <t>for a long time</t>
  </si>
  <si>
    <t>to hire, rent</t>
  </si>
  <si>
    <t>heavy, serious</t>
  </si>
  <si>
    <t>loyer* le</t>
  </si>
  <si>
    <t>rent</t>
  </si>
  <si>
    <t>lumière la</t>
  </si>
  <si>
    <t>lunettes de soleil les (f)</t>
  </si>
  <si>
    <t>sun glasses</t>
  </si>
  <si>
    <t>4207 [lunette] 2 [de] 1713 [soleil]</t>
  </si>
  <si>
    <t>lunettes les (f)</t>
  </si>
  <si>
    <t>glasses</t>
  </si>
  <si>
    <t>to struggle</t>
  </si>
  <si>
    <t>lycée le</t>
  </si>
  <si>
    <t>sixth form college, grammar school</t>
  </si>
  <si>
    <t>maçon le</t>
  </si>
  <si>
    <t>builder</t>
  </si>
  <si>
    <t>skinny, thin</t>
  </si>
  <si>
    <t>maillot de* bain* le</t>
  </si>
  <si>
    <t>swimming costume</t>
  </si>
  <si>
    <t>&gt;5000 [maillot] 2 [de] 3458 [bain]</t>
  </si>
  <si>
    <t>now</t>
  </si>
  <si>
    <t>mairie la</t>
  </si>
  <si>
    <t>maison la (individuelle/jumelée/mitoyenne)</t>
  </si>
  <si>
    <t>house (detached/semi-detached/terraced)</t>
  </si>
  <si>
    <t xml:space="preserve">325 [maison] 1812 [individuel] &gt;5000 [jumelé] &gt;5000 [mitoyen] </t>
  </si>
  <si>
    <t>mal* équipé</t>
  </si>
  <si>
    <t>badly equipped</t>
  </si>
  <si>
    <t>277 [mal] 3043 [équiper]</t>
  </si>
  <si>
    <t>mal*/plus* mal*/le plus* mal</t>
  </si>
  <si>
    <t>badly/worse/worst</t>
  </si>
  <si>
    <t>277 [mal]</t>
  </si>
  <si>
    <t>maladie la</t>
  </si>
  <si>
    <t>illness</t>
  </si>
  <si>
    <t>despite, in spite of</t>
  </si>
  <si>
    <t>malsain</t>
  </si>
  <si>
    <t>unhealthy</t>
  </si>
  <si>
    <t>Manche la</t>
  </si>
  <si>
    <t>English Channel</t>
  </si>
  <si>
    <t>manifestation la</t>
  </si>
  <si>
    <t>demonstration</t>
  </si>
  <si>
    <t>mannequin le</t>
  </si>
  <si>
    <t>to miss</t>
  </si>
  <si>
    <t>manteau le</t>
  </si>
  <si>
    <t>overcoat</t>
  </si>
  <si>
    <t>maquillage le</t>
  </si>
  <si>
    <t>make up</t>
  </si>
  <si>
    <t>marché* le</t>
  </si>
  <si>
    <t>market</t>
  </si>
  <si>
    <t>to walk</t>
  </si>
  <si>
    <t>marée la</t>
  </si>
  <si>
    <t>tide</t>
  </si>
  <si>
    <t>mari le</t>
  </si>
  <si>
    <t>husband</t>
  </si>
  <si>
    <t>Maroc le/marocain</t>
  </si>
  <si>
    <t>Morocco/Moroccan</t>
  </si>
  <si>
    <t>3469 [marocain]</t>
  </si>
  <si>
    <t>marque la</t>
  </si>
  <si>
    <t>make, label, brand</t>
  </si>
  <si>
    <t>marquer un but/un essai</t>
  </si>
  <si>
    <t>to score a goal/try</t>
  </si>
  <si>
    <t>454 [marquer] 441 [but] 1475 [essai]</t>
  </si>
  <si>
    <t>marrant</t>
  </si>
  <si>
    <t>marre (en* avoir*)</t>
  </si>
  <si>
    <t>(to be) fed up</t>
  </si>
  <si>
    <t>7 [en] 8 [avoir] &gt;5000 [marre]</t>
  </si>
  <si>
    <t>marron</t>
  </si>
  <si>
    <t>brown</t>
  </si>
  <si>
    <t>maternelle la</t>
  </si>
  <si>
    <t>nursery school</t>
  </si>
  <si>
    <t>matière la</t>
  </si>
  <si>
    <t>subject</t>
  </si>
  <si>
    <t>matières grasses* les (f)</t>
  </si>
  <si>
    <t>fats</t>
  </si>
  <si>
    <t>562 [matière] 4018 [gras]</t>
  </si>
  <si>
    <t>matin le</t>
  </si>
  <si>
    <t>morning</t>
  </si>
  <si>
    <t>mauvais*</t>
  </si>
  <si>
    <t>bad</t>
  </si>
  <si>
    <t>mauvais*/pire*/le pire*</t>
  </si>
  <si>
    <t>bad/worse/worst</t>
  </si>
  <si>
    <t xml:space="preserve">274 [mauvais] 743 [pire] </t>
  </si>
  <si>
    <t>mécanicien le</t>
  </si>
  <si>
    <t>mechanic</t>
  </si>
  <si>
    <t>naughty</t>
  </si>
  <si>
    <t>médecin le</t>
  </si>
  <si>
    <t>médicament le</t>
  </si>
  <si>
    <t>medicine</t>
  </si>
  <si>
    <t>Méditerranée la</t>
  </si>
  <si>
    <t>Mediterranean</t>
  </si>
  <si>
    <t>meilleurs* voeux</t>
  </si>
  <si>
    <t>194 [meilleur] 2103 [vœu]</t>
  </si>
  <si>
    <t>même* si*</t>
  </si>
  <si>
    <t>even if</t>
  </si>
  <si>
    <t>42 [même] 34 [si]</t>
  </si>
  <si>
    <t>to lead</t>
  </si>
  <si>
    <t>to lie</t>
  </si>
  <si>
    <t>to despise</t>
  </si>
  <si>
    <t>merveilleux/merveilleuse</t>
  </si>
  <si>
    <t>marvellous</t>
  </si>
  <si>
    <t>messe la</t>
  </si>
  <si>
    <t>mass</t>
  </si>
  <si>
    <t>météo la</t>
  </si>
  <si>
    <t>weather forecast</t>
  </si>
  <si>
    <t>mettre*</t>
  </si>
  <si>
    <t>to put</t>
  </si>
  <si>
    <t xml:space="preserve">27 [mettre] </t>
  </si>
  <si>
    <t>mettre* de* l’argent de côté*</t>
  </si>
  <si>
    <t>to save money</t>
  </si>
  <si>
    <t>27 [mettre] 472 [argent] 123 [côté]</t>
  </si>
  <si>
    <t>mettre* en* ligne*</t>
  </si>
  <si>
    <t>to upload</t>
  </si>
  <si>
    <t>27 [mettre] 7 [en] 342 [ligne]</t>
  </si>
  <si>
    <t>meubles les (m)</t>
  </si>
  <si>
    <t>furniture</t>
  </si>
  <si>
    <t>mignon/mignonne</t>
  </si>
  <si>
    <t>cute</t>
  </si>
  <si>
    <t>mi-long*</t>
  </si>
  <si>
    <t>medium length</t>
  </si>
  <si>
    <t>slim, thin</t>
  </si>
  <si>
    <t>moche</t>
  </si>
  <si>
    <t>mode la</t>
  </si>
  <si>
    <t>fashion</t>
  </si>
  <si>
    <t>mois le</t>
  </si>
  <si>
    <t>month</t>
  </si>
  <si>
    <t>moitié la</t>
  </si>
  <si>
    <t>monde le</t>
  </si>
  <si>
    <t>world</t>
  </si>
  <si>
    <t>worldwide</t>
  </si>
  <si>
    <t>moniteur le</t>
  </si>
  <si>
    <t>monitor</t>
  </si>
  <si>
    <t>montagne la</t>
  </si>
  <si>
    <t>mountain</t>
  </si>
  <si>
    <t>to go up/ascend</t>
  </si>
  <si>
    <t>moquette la</t>
  </si>
  <si>
    <t>carpet</t>
  </si>
  <si>
    <t>morceau le</t>
  </si>
  <si>
    <t>piece</t>
  </si>
  <si>
    <t>dead</t>
  </si>
  <si>
    <t>mosquée la</t>
  </si>
  <si>
    <t>Mosque</t>
  </si>
  <si>
    <t>mot de* passe le</t>
  </si>
  <si>
    <t>password</t>
  </si>
  <si>
    <t xml:space="preserve">220 [mot] 2 [de] 4295 [passe] </t>
  </si>
  <si>
    <t>moto la</t>
  </si>
  <si>
    <t>motor bike</t>
  </si>
  <si>
    <t>mouillé</t>
  </si>
  <si>
    <t>wet</t>
  </si>
  <si>
    <t>to die</t>
  </si>
  <si>
    <t>moyen*/moyenne*</t>
  </si>
  <si>
    <t>medium, average</t>
  </si>
  <si>
    <t>186 [moyen]</t>
  </si>
  <si>
    <t>mur le</t>
  </si>
  <si>
    <t>wall</t>
  </si>
  <si>
    <t>musculation la</t>
  </si>
  <si>
    <t>weight training</t>
  </si>
  <si>
    <t>musée le</t>
  </si>
  <si>
    <t>museum</t>
  </si>
  <si>
    <t>Muslim</t>
  </si>
  <si>
    <t>nager</t>
  </si>
  <si>
    <t>to swim</t>
  </si>
  <si>
    <t>naissance la</t>
  </si>
  <si>
    <t>birth</t>
  </si>
  <si>
    <t>to be born</t>
  </si>
  <si>
    <t>natation la</t>
  </si>
  <si>
    <t>swimming</t>
  </si>
  <si>
    <t>né(e) le...</t>
  </si>
  <si>
    <t>born on the...</t>
  </si>
  <si>
    <t>667 [naître]</t>
  </si>
  <si>
    <t>ne*...jamais</t>
  </si>
  <si>
    <t>never</t>
  </si>
  <si>
    <t>15 [ne] 179 [jamais]</t>
  </si>
  <si>
    <t>ne*...personne*</t>
  </si>
  <si>
    <t>nobody, no-one</t>
  </si>
  <si>
    <t>15 [ne] 84 [personne]</t>
  </si>
  <si>
    <t>ne*...plus*</t>
  </si>
  <si>
    <t>no more, no longer</t>
  </si>
  <si>
    <t>15 [ne] 19 [plus*]</t>
  </si>
  <si>
    <t>ne*…pas*</t>
  </si>
  <si>
    <t>not</t>
  </si>
  <si>
    <t>15 [ne] 18 [pas]</t>
  </si>
  <si>
    <t>ne*…que*</t>
  </si>
  <si>
    <t>only, nothing but</t>
  </si>
  <si>
    <t>15 [ne] 9 [que]</t>
  </si>
  <si>
    <t>ne*…rien*</t>
  </si>
  <si>
    <t>nothing</t>
  </si>
  <si>
    <t>15 [ne] 168 [rien]</t>
  </si>
  <si>
    <t>neiger</t>
  </si>
  <si>
    <t>to snow</t>
  </si>
  <si>
    <t>to clean</t>
  </si>
  <si>
    <t>neuvième</t>
  </si>
  <si>
    <t>ninth</t>
  </si>
  <si>
    <t>neveu le</t>
  </si>
  <si>
    <t>nephew</t>
  </si>
  <si>
    <t>ni*…ni</t>
  </si>
  <si>
    <t>neither….nor</t>
  </si>
  <si>
    <t>229 [ni]</t>
  </si>
  <si>
    <t>niveau le</t>
  </si>
  <si>
    <t>level</t>
  </si>
  <si>
    <t>noisette</t>
  </si>
  <si>
    <t>hazel</t>
  </si>
  <si>
    <t>noix la</t>
  </si>
  <si>
    <t>nut</t>
  </si>
  <si>
    <t>nom le</t>
  </si>
  <si>
    <t>name</t>
  </si>
  <si>
    <t>nombre de*</t>
  </si>
  <si>
    <t>number of</t>
  </si>
  <si>
    <t>249 [nombre] 2 [de]</t>
  </si>
  <si>
    <t>nombre le</t>
  </si>
  <si>
    <t>number</t>
  </si>
  <si>
    <t>nord le</t>
  </si>
  <si>
    <t>north</t>
  </si>
  <si>
    <t>normally</t>
  </si>
  <si>
    <t>note la</t>
  </si>
  <si>
    <t>nourriture bio la</t>
  </si>
  <si>
    <t>organic food</t>
  </si>
  <si>
    <t>2285 [nourriture] 2781 [biologique]</t>
  </si>
  <si>
    <t>nourriture la</t>
  </si>
  <si>
    <t>nouveau*</t>
  </si>
  <si>
    <t>new</t>
  </si>
  <si>
    <t>nuage le</t>
  </si>
  <si>
    <t>cloud</t>
  </si>
  <si>
    <t>nuageux</t>
  </si>
  <si>
    <t>cloudy</t>
  </si>
  <si>
    <t>nuit* la</t>
  </si>
  <si>
    <t>night</t>
  </si>
  <si>
    <t>nul*</t>
  </si>
  <si>
    <t>nulle* part</t>
  </si>
  <si>
    <t>nowhere</t>
  </si>
  <si>
    <t>801 [nul] 86 [part]</t>
  </si>
  <si>
    <t>digital</t>
  </si>
  <si>
    <t>obésité l’ (f)</t>
  </si>
  <si>
    <t>obesity</t>
  </si>
  <si>
    <t>compulsory</t>
  </si>
  <si>
    <t>occupé</t>
  </si>
  <si>
    <t>taken, occupied, engaged</t>
  </si>
  <si>
    <t>159 [occuper]</t>
  </si>
  <si>
    <t>odeur l’ (f)</t>
  </si>
  <si>
    <t>smell</t>
  </si>
  <si>
    <t>œuf l’ (m)</t>
  </si>
  <si>
    <t>egg</t>
  </si>
  <si>
    <t>oignon l’ (m)</t>
  </si>
  <si>
    <t>onion</t>
  </si>
  <si>
    <t>ombre l' (m)</t>
  </si>
  <si>
    <t>shade, shadow</t>
  </si>
  <si>
    <t>ondulé</t>
  </si>
  <si>
    <t>wavy</t>
  </si>
  <si>
    <t>or l' (m)</t>
  </si>
  <si>
    <t>gold</t>
  </si>
  <si>
    <t>orage l' (m)</t>
  </si>
  <si>
    <t>storm</t>
  </si>
  <si>
    <t>orageux</t>
  </si>
  <si>
    <t>stormy</t>
  </si>
  <si>
    <t>ordinateur l’ (m)</t>
  </si>
  <si>
    <t>ordinateur portable l’ (m)</t>
  </si>
  <si>
    <t>laptop</t>
  </si>
  <si>
    <t xml:space="preserve">2201 [ordinateur] 4002 [portable] </t>
  </si>
  <si>
    <t>ordinateur tablette l’ (m)</t>
  </si>
  <si>
    <t>tablet</t>
  </si>
  <si>
    <t>2201 [ordinateur] &gt;5000 [tablette]</t>
  </si>
  <si>
    <t>ordures les (f)</t>
  </si>
  <si>
    <t>où ?</t>
  </si>
  <si>
    <t>where?</t>
  </si>
  <si>
    <t>to forget</t>
  </si>
  <si>
    <t>ouest l' (m)</t>
  </si>
  <si>
    <t>west</t>
  </si>
  <si>
    <t>outil l’ (m)</t>
  </si>
  <si>
    <t>tool</t>
  </si>
  <si>
    <t>open</t>
  </si>
  <si>
    <t>to open</t>
  </si>
  <si>
    <t>page d’accueil la</t>
  </si>
  <si>
    <t>welcome page</t>
  </si>
  <si>
    <t>434 [page] 2 [de] 2541 [accueil]</t>
  </si>
  <si>
    <t>paix la</t>
  </si>
  <si>
    <t>peace</t>
  </si>
  <si>
    <t>pamplemousse la</t>
  </si>
  <si>
    <t>grapefruit</t>
  </si>
  <si>
    <t>pantalon le</t>
  </si>
  <si>
    <t>trousers</t>
  </si>
  <si>
    <t>Pâques</t>
  </si>
  <si>
    <t>Easter</t>
  </si>
  <si>
    <t>paquet le</t>
  </si>
  <si>
    <t>packet</t>
  </si>
  <si>
    <t>par*</t>
  </si>
  <si>
    <t>by</t>
  </si>
  <si>
    <t>par* contre*</t>
  </si>
  <si>
    <t>on the other hand</t>
  </si>
  <si>
    <t>21 [par] 121 [contre]</t>
  </si>
  <si>
    <t>par* exemple</t>
  </si>
  <si>
    <t>for example</t>
  </si>
  <si>
    <t>21 [par] 259 [exemple]</t>
  </si>
  <si>
    <t>to seem</t>
  </si>
  <si>
    <t>parc* d’attractions le</t>
  </si>
  <si>
    <t>theme park</t>
  </si>
  <si>
    <t>1240 [parc] 2 [de] &gt;5000 [attraction]</t>
  </si>
  <si>
    <t>parc* le</t>
  </si>
  <si>
    <t>park</t>
  </si>
  <si>
    <t>paresseux/paresseuse</t>
  </si>
  <si>
    <t>lazy</t>
  </si>
  <si>
    <t>perfect</t>
  </si>
  <si>
    <t>sometimes</t>
  </si>
  <si>
    <t>parfum le</t>
  </si>
  <si>
    <t>perfume</t>
  </si>
  <si>
    <t>amongst</t>
  </si>
  <si>
    <t>to share</t>
  </si>
  <si>
    <t>partenaire le/la</t>
  </si>
  <si>
    <t>partner</t>
  </si>
  <si>
    <t>everywhere</t>
  </si>
  <si>
    <t>pas* encore*</t>
  </si>
  <si>
    <t>not yet</t>
  </si>
  <si>
    <t xml:space="preserve">18 [pas] 51 [encore] </t>
  </si>
  <si>
    <t>pas* mal* de*</t>
  </si>
  <si>
    <t>lots of</t>
  </si>
  <si>
    <t>18 [pas] 277 [mal] 2 [de]</t>
  </si>
  <si>
    <t>passé le</t>
  </si>
  <si>
    <t>past</t>
  </si>
  <si>
    <t>passer* du temps*</t>
  </si>
  <si>
    <t>to spend time</t>
  </si>
  <si>
    <t>90 [passer] 65 [temps]</t>
  </si>
  <si>
    <t>passer* un examen*</t>
  </si>
  <si>
    <t>to sit an exam</t>
  </si>
  <si>
    <t>90 [passer] 1448 [examen]</t>
  </si>
  <si>
    <t>passe-temps le</t>
  </si>
  <si>
    <t>hobby</t>
  </si>
  <si>
    <t>exciting</t>
  </si>
  <si>
    <t>pâtes les (f)</t>
  </si>
  <si>
    <t>pasta</t>
  </si>
  <si>
    <t>patinage à* glace le</t>
  </si>
  <si>
    <t>ice skating</t>
  </si>
  <si>
    <t>&gt;5000 [patinage] 2580 [glace]</t>
  </si>
  <si>
    <t>patinoire la</t>
  </si>
  <si>
    <t>ice rink</t>
  </si>
  <si>
    <t>pâtisserie la</t>
  </si>
  <si>
    <t>cake shop</t>
  </si>
  <si>
    <t>patron le; patronne la</t>
  </si>
  <si>
    <t>boss</t>
  </si>
  <si>
    <t>1706 [patron]</t>
  </si>
  <si>
    <t>pause la</t>
  </si>
  <si>
    <t>break, pause</t>
  </si>
  <si>
    <t>poor</t>
  </si>
  <si>
    <t>pauvreté la</t>
  </si>
  <si>
    <t>poverty</t>
  </si>
  <si>
    <t>to pay (for)</t>
  </si>
  <si>
    <t>paysage le</t>
  </si>
  <si>
    <t>countryside/landscape</t>
  </si>
  <si>
    <t>peau la</t>
  </si>
  <si>
    <t>skin</t>
  </si>
  <si>
    <t>pêche la</t>
  </si>
  <si>
    <t>fishing/peach</t>
  </si>
  <si>
    <t>peine* la</t>
  </si>
  <si>
    <t>the bother</t>
  </si>
  <si>
    <t>pelouse la</t>
  </si>
  <si>
    <t>lawn</t>
  </si>
  <si>
    <t>during</t>
  </si>
  <si>
    <t>pendant que*</t>
  </si>
  <si>
    <t>while</t>
  </si>
  <si>
    <t>89 [pendant] 9 [que]</t>
  </si>
  <si>
    <t>to think</t>
  </si>
  <si>
    <t>Pentecôte la</t>
  </si>
  <si>
    <t>Whitsuntide</t>
  </si>
  <si>
    <t>to lose</t>
  </si>
  <si>
    <t>to allow, permit</t>
  </si>
  <si>
    <t>permis de conduire* le</t>
  </si>
  <si>
    <t>driving licence</t>
  </si>
  <si>
    <t>2988 [permis] 487 [conduire]</t>
  </si>
  <si>
    <t>personnes* défavorisées les (f)</t>
  </si>
  <si>
    <t>disadvantaged people</t>
  </si>
  <si>
    <t>84 [personne] 4217 [défavoriser]</t>
  </si>
  <si>
    <t>to weigh</t>
  </si>
  <si>
    <t>petit* ami* le</t>
  </si>
  <si>
    <t>boyfriend</t>
  </si>
  <si>
    <t>138 [petit] 467 [ami]</t>
  </si>
  <si>
    <t>petit* déjeuner* le</t>
  </si>
  <si>
    <t>breakfast</t>
  </si>
  <si>
    <t>138 [petit] déjeuner [2724]</t>
  </si>
  <si>
    <t>petit* job le</t>
  </si>
  <si>
    <t>part-time job</t>
  </si>
  <si>
    <t>138 [petit] &gt;5000 [job]</t>
  </si>
  <si>
    <t>petit*-fils* le</t>
  </si>
  <si>
    <t>grandson</t>
  </si>
  <si>
    <t xml:space="preserve">138 [petit] 735 [fils] </t>
  </si>
  <si>
    <t>petite* amie* la</t>
  </si>
  <si>
    <t>girlfriend</t>
  </si>
  <si>
    <t>petite*-fille* la</t>
  </si>
  <si>
    <t>grand-daughter</t>
  </si>
  <si>
    <t>138 [petit] 629 [fille]</t>
  </si>
  <si>
    <t>petits* pois les (m)</t>
  </si>
  <si>
    <t>peas</t>
  </si>
  <si>
    <t>138 [petit] &gt;5000 [pois]</t>
  </si>
  <si>
    <t>pétrole le</t>
  </si>
  <si>
    <t>oil</t>
  </si>
  <si>
    <t>peu/moins/le moins</t>
  </si>
  <si>
    <t>few, little/less/the least</t>
  </si>
  <si>
    <t>91 [peu] moins [62]</t>
  </si>
  <si>
    <t>perhaps</t>
  </si>
  <si>
    <t>physique* la</t>
  </si>
  <si>
    <t>physics</t>
  </si>
  <si>
    <t>pièce* d’identité la</t>
  </si>
  <si>
    <t>means of identification</t>
  </si>
  <si>
    <t>813 [pièce] 2 [de] 1437 [identité]</t>
  </si>
  <si>
    <t>pièce* la</t>
  </si>
  <si>
    <t>room</t>
  </si>
  <si>
    <t>pile la</t>
  </si>
  <si>
    <t>battery</t>
  </si>
  <si>
    <t>piquant</t>
  </si>
  <si>
    <t>piscine la</t>
  </si>
  <si>
    <t>swimming pool</t>
  </si>
  <si>
    <t>piste cyclable la</t>
  </si>
  <si>
    <t>cycle lane</t>
  </si>
  <si>
    <t>1902 [piste] &gt;5000 [cyclable]</t>
  </si>
  <si>
    <t>place la</t>
  </si>
  <si>
    <t>plage la</t>
  </si>
  <si>
    <t>beach</t>
  </si>
  <si>
    <t>to please</t>
  </si>
  <si>
    <t>plan de* ville* le</t>
  </si>
  <si>
    <t>town plan</t>
  </si>
  <si>
    <t>164 [plan] 2 [de] 260 [ville]</t>
  </si>
  <si>
    <t>planche à* voile la</t>
  </si>
  <si>
    <t>wind-surfing</t>
  </si>
  <si>
    <t>3610 [planche] 3155 [voile]</t>
  </si>
  <si>
    <t>plat principal le</t>
  </si>
  <si>
    <t>main meal/dish</t>
  </si>
  <si>
    <t>2167 [plat] 458 [principal]</t>
  </si>
  <si>
    <t>plein* de*</t>
  </si>
  <si>
    <t>full of, lots of</t>
  </si>
  <si>
    <t xml:space="preserve">394 [plein] 2 [de] </t>
  </si>
  <si>
    <t>to rain</t>
  </si>
  <si>
    <t>plombier le</t>
  </si>
  <si>
    <t>plumber</t>
  </si>
  <si>
    <t>plongée sous*-marine la</t>
  </si>
  <si>
    <t>underwater diving</t>
  </si>
  <si>
    <t>1958 [plonger]</t>
  </si>
  <si>
    <t>pluie la</t>
  </si>
  <si>
    <t>rain</t>
  </si>
  <si>
    <t>plus* que*/moins que*</t>
  </si>
  <si>
    <t>more than/less than</t>
  </si>
  <si>
    <t>19 [plus] 62 [moins] 9 [que]</t>
  </si>
  <si>
    <t>plus* tard*</t>
  </si>
  <si>
    <t>later</t>
  </si>
  <si>
    <t>19 [plus] 348 [tard]</t>
  </si>
  <si>
    <t>plus*/moins*</t>
  </si>
  <si>
    <t>more/less</t>
  </si>
  <si>
    <t>19 [plus] 62 [moins]</t>
  </si>
  <si>
    <t>pointure la</t>
  </si>
  <si>
    <t>size (for shoes)</t>
  </si>
  <si>
    <t>poire la</t>
  </si>
  <si>
    <t>pear</t>
  </si>
  <si>
    <t>poisson d’avril</t>
  </si>
  <si>
    <t>April Fools' Day, April Fool!</t>
  </si>
  <si>
    <t>poisson le</t>
  </si>
  <si>
    <t>fish</t>
  </si>
  <si>
    <t>poivre le</t>
  </si>
  <si>
    <t>pepper</t>
  </si>
  <si>
    <t>policier le</t>
  </si>
  <si>
    <t>pollué</t>
  </si>
  <si>
    <t>polluted</t>
  </si>
  <si>
    <t>pomme de* terre* la</t>
  </si>
  <si>
    <t>potato</t>
  </si>
  <si>
    <t>pomme la</t>
  </si>
  <si>
    <t>apple</t>
  </si>
  <si>
    <t>portable le</t>
  </si>
  <si>
    <t>mobile (phone)</t>
  </si>
  <si>
    <t>portefeuille le</t>
  </si>
  <si>
    <t>wallet</t>
  </si>
  <si>
    <t>porte-monnaie le</t>
  </si>
  <si>
    <t>purse</t>
  </si>
  <si>
    <t>105 [porter] 1932 [monnaie]</t>
  </si>
  <si>
    <t>to wear, carry</t>
  </si>
  <si>
    <t>to put down</t>
  </si>
  <si>
    <t>poste la</t>
  </si>
  <si>
    <t>post office</t>
  </si>
  <si>
    <t>potage le</t>
  </si>
  <si>
    <t>soup</t>
  </si>
  <si>
    <t xml:space="preserve">2847 [pomme] 2 [de] 430 [terre] </t>
  </si>
  <si>
    <t>poubelle la</t>
  </si>
  <si>
    <t>dustbin</t>
  </si>
  <si>
    <t>poulet le</t>
  </si>
  <si>
    <t>chicken</t>
  </si>
  <si>
    <t>pour*</t>
  </si>
  <si>
    <t>for, in order to</t>
  </si>
  <si>
    <t>pour* combien de* temps* ?</t>
  </si>
  <si>
    <t>for how long?</t>
  </si>
  <si>
    <t>10 [pour] 800 [combien] 2  [de] 65 [temps]</t>
  </si>
  <si>
    <t>pourboire le</t>
  </si>
  <si>
    <t>tip</t>
  </si>
  <si>
    <t>pourpre</t>
  </si>
  <si>
    <t>purple</t>
  </si>
  <si>
    <t>pourquoi ?</t>
  </si>
  <si>
    <t>why?</t>
  </si>
  <si>
    <t>to be able</t>
  </si>
  <si>
    <t>practical</t>
  </si>
  <si>
    <t>to prefer</t>
  </si>
  <si>
    <t>premier*</t>
  </si>
  <si>
    <t>first</t>
  </si>
  <si>
    <t>to take</t>
  </si>
  <si>
    <t>prénom le</t>
  </si>
  <si>
    <t>first name</t>
  </si>
  <si>
    <t>près* de*</t>
  </si>
  <si>
    <t>near</t>
  </si>
  <si>
    <t>225 [près] 2 [de]</t>
  </si>
  <si>
    <t>almost, nearly</t>
  </si>
  <si>
    <t>pressé</t>
  </si>
  <si>
    <t>in a hurry, rushed/squeezed</t>
  </si>
  <si>
    <t>1946 [presser]</t>
  </si>
  <si>
    <t>pression la</t>
  </si>
  <si>
    <t>pressure</t>
  </si>
  <si>
    <t>ready</t>
  </si>
  <si>
    <t>printemps le</t>
  </si>
  <si>
    <t>spring</t>
  </si>
  <si>
    <t>prix le</t>
  </si>
  <si>
    <t>price</t>
  </si>
  <si>
    <t>to provide</t>
  </si>
  <si>
    <t>produits bio les (m)</t>
  </si>
  <si>
    <t>green products</t>
  </si>
  <si>
    <t>373 [produit] 2781 [biologique]</t>
  </si>
  <si>
    <t>professeur le</t>
  </si>
  <si>
    <t>projet le</t>
  </si>
  <si>
    <t>promenade la</t>
  </si>
  <si>
    <t>walk</t>
  </si>
  <si>
    <t>to promise</t>
  </si>
  <si>
    <t>clean, tidy</t>
  </si>
  <si>
    <t>propriétaire le/la</t>
  </si>
  <si>
    <t>owner</t>
  </si>
  <si>
    <t>to protect</t>
  </si>
  <si>
    <t>proviseur le</t>
  </si>
  <si>
    <t>head teacher</t>
  </si>
  <si>
    <t>prune la</t>
  </si>
  <si>
    <t>plum</t>
  </si>
  <si>
    <t>publicité la</t>
  </si>
  <si>
    <t>adverts</t>
  </si>
  <si>
    <t>then</t>
  </si>
  <si>
    <t>seeing that, since</t>
  </si>
  <si>
    <t>pull à capuche le</t>
  </si>
  <si>
    <t>hoodie</t>
  </si>
  <si>
    <t>pull le</t>
  </si>
  <si>
    <t>jumper</t>
  </si>
  <si>
    <t>qu’est-ce que* ?</t>
  </si>
  <si>
    <t>what?</t>
  </si>
  <si>
    <t>9 [que]</t>
  </si>
  <si>
    <t>qu’est-ce que* c’est ?</t>
  </si>
  <si>
    <t>what is it?</t>
  </si>
  <si>
    <t>qu’est-ce qui *?</t>
  </si>
  <si>
    <t>9 [que]14 [qui]</t>
  </si>
  <si>
    <t>quand*</t>
  </si>
  <si>
    <t>when</t>
  </si>
  <si>
    <t>quand*?</t>
  </si>
  <si>
    <t>when?</t>
  </si>
  <si>
    <t>quartier le</t>
  </si>
  <si>
    <t>quarter, area</t>
  </si>
  <si>
    <t>fourth</t>
  </si>
  <si>
    <t>que* ?</t>
  </si>
  <si>
    <t>que* veut dire…* ?</t>
  </si>
  <si>
    <t>what does... mean?</t>
  </si>
  <si>
    <t>9 [que] 57 [vouloir] 37 [dire]</t>
  </si>
  <si>
    <t>quel* dommage</t>
  </si>
  <si>
    <t>what a pity</t>
  </si>
  <si>
    <t>146 [quel] 1156 [dommage]</t>
  </si>
  <si>
    <t>quel*/quelle*?</t>
  </si>
  <si>
    <t>which?</t>
  </si>
  <si>
    <t>quelle* heure* est-il ?</t>
  </si>
  <si>
    <t>what time is it?</t>
  </si>
  <si>
    <t>146 [quel] 99 [heure] 5 [être]</t>
  </si>
  <si>
    <t>quelque part</t>
  </si>
  <si>
    <t>somewhere</t>
  </si>
  <si>
    <t>70 [quelque] 86 [part]</t>
  </si>
  <si>
    <t>qui *?</t>
  </si>
  <si>
    <t>who?</t>
  </si>
  <si>
    <t>quoi ?</t>
  </si>
  <si>
    <t>quotidien(ne)</t>
  </si>
  <si>
    <t>daily</t>
  </si>
  <si>
    <t>straight</t>
  </si>
  <si>
    <t>raisins les (m)</t>
  </si>
  <si>
    <t>grapes</t>
  </si>
  <si>
    <t>to slow down</t>
  </si>
  <si>
    <t>to pick up</t>
  </si>
  <si>
    <t>randonnée la</t>
  </si>
  <si>
    <t>walk, hike</t>
  </si>
  <si>
    <t>to tidy</t>
  </si>
  <si>
    <t>rapports les (m)</t>
  </si>
  <si>
    <t>relationships</t>
  </si>
  <si>
    <t>189 [rapport]</t>
  </si>
  <si>
    <t>rarely</t>
  </si>
  <si>
    <t>rayon le</t>
  </si>
  <si>
    <t>department</t>
  </si>
  <si>
    <t>recently</t>
  </si>
  <si>
    <t>to receive</t>
  </si>
  <si>
    <t>réchauffement de* la Terre* le</t>
  </si>
  <si>
    <t>global warming</t>
  </si>
  <si>
    <t>&gt;5000 [réchauffement]  2 [de] 430 [terre]</t>
  </si>
  <si>
    <t>grateful</t>
  </si>
  <si>
    <t>récré(ation) la</t>
  </si>
  <si>
    <t>break</t>
  </si>
  <si>
    <t>redoubler</t>
  </si>
  <si>
    <t>to repeat the year</t>
  </si>
  <si>
    <t>to reduce</t>
  </si>
  <si>
    <t>reduced</t>
  </si>
  <si>
    <t>réfugié le</t>
  </si>
  <si>
    <t>refugee</t>
  </si>
  <si>
    <t>règle la</t>
  </si>
  <si>
    <t>rule</t>
  </si>
  <si>
    <t>règlement le</t>
  </si>
  <si>
    <t>school rules</t>
  </si>
  <si>
    <t>religieux/religieuse</t>
  </si>
  <si>
    <t>religious</t>
  </si>
  <si>
    <t>religion la</t>
  </si>
  <si>
    <t>religious studies</t>
  </si>
  <si>
    <t>to notice</t>
  </si>
  <si>
    <t>to reimburse</t>
  </si>
  <si>
    <t>to thank</t>
  </si>
  <si>
    <t>to fill (in)</t>
  </si>
  <si>
    <t>to meet</t>
  </si>
  <si>
    <t>rendez-vous le</t>
  </si>
  <si>
    <t>meeting</t>
  </si>
  <si>
    <t>to give up</t>
  </si>
  <si>
    <t>renseignements les (m)</t>
  </si>
  <si>
    <t>rentrée la</t>
  </si>
  <si>
    <t>return to school</t>
  </si>
  <si>
    <t>repas le</t>
  </si>
  <si>
    <t>meal</t>
  </si>
  <si>
    <t>to repeat</t>
  </si>
  <si>
    <t>réponse la</t>
  </si>
  <si>
    <t>reply</t>
  </si>
  <si>
    <t>réseau social le</t>
  </si>
  <si>
    <t>social network</t>
  </si>
  <si>
    <t>721 [réseau] 301 [social]</t>
  </si>
  <si>
    <t>to book, reserve</t>
  </si>
  <si>
    <t>to breathe</t>
  </si>
  <si>
    <t>rester*</t>
  </si>
  <si>
    <t>rester* en* contact</t>
  </si>
  <si>
    <t>to stay in contact</t>
  </si>
  <si>
    <t>100 [rester] 7 [en] 894 [contact]</t>
  </si>
  <si>
    <t>résultat le</t>
  </si>
  <si>
    <t>result</t>
  </si>
  <si>
    <t>retenue la</t>
  </si>
  <si>
    <t>detention</t>
  </si>
  <si>
    <t>retour le</t>
  </si>
  <si>
    <t>return</t>
  </si>
  <si>
    <t>to return</t>
  </si>
  <si>
    <t>réunion la</t>
  </si>
  <si>
    <t>réussir*</t>
  </si>
  <si>
    <t>to succeed</t>
  </si>
  <si>
    <t>réussir* un examen*</t>
  </si>
  <si>
    <t>to pass an exam</t>
  </si>
  <si>
    <t>279 [réussir] 1448 [examen]</t>
  </si>
  <si>
    <t>rêve le</t>
  </si>
  <si>
    <t>dream</t>
  </si>
  <si>
    <t>to come back</t>
  </si>
  <si>
    <t>to dream</t>
  </si>
  <si>
    <t>rez-de-chaussée le</t>
  </si>
  <si>
    <t>ground floor</t>
  </si>
  <si>
    <t>ridiculous</t>
  </si>
  <si>
    <t>rigolo</t>
  </si>
  <si>
    <t>risque le</t>
  </si>
  <si>
    <t>risk</t>
  </si>
  <si>
    <t>rivière la</t>
  </si>
  <si>
    <t>river</t>
  </si>
  <si>
    <t>riz le</t>
  </si>
  <si>
    <t>rice</t>
  </si>
  <si>
    <t>robe la</t>
  </si>
  <si>
    <t>dress</t>
  </si>
  <si>
    <t>robinet le</t>
  </si>
  <si>
    <t>tap</t>
  </si>
  <si>
    <t xml:space="preserve">&gt;5000 </t>
  </si>
  <si>
    <t>round</t>
  </si>
  <si>
    <t>pink</t>
  </si>
  <si>
    <t>route la</t>
  </si>
  <si>
    <t>road, way</t>
  </si>
  <si>
    <t>roux</t>
  </si>
  <si>
    <t>ginger</t>
  </si>
  <si>
    <t>s’abonner</t>
  </si>
  <si>
    <t>to subscribe</t>
  </si>
  <si>
    <t>s’appeler</t>
  </si>
  <si>
    <t>to be called</t>
  </si>
  <si>
    <t>17 [se] 157 [appeller]</t>
  </si>
  <si>
    <t>s’asseoir</t>
  </si>
  <si>
    <t>to sit down</t>
  </si>
  <si>
    <t>17 [se] &gt;5000 [asseoir]</t>
  </si>
  <si>
    <t>s’enivrer</t>
  </si>
  <si>
    <t>to get drunk</t>
  </si>
  <si>
    <t>s’entendre (avec)</t>
  </si>
  <si>
    <t>to get on (with)</t>
  </si>
  <si>
    <t>17 [se] 149 [entendre] 23 [avec]</t>
  </si>
  <si>
    <t>s’entraîner</t>
  </si>
  <si>
    <t>550 [entraîner]</t>
  </si>
  <si>
    <t>s’il te/vous plaît*</t>
  </si>
  <si>
    <t>please</t>
  </si>
  <si>
    <t xml:space="preserve"> 34 [si] 13 [il] 207 [te] 50 [vous] 804 [plaire]</t>
  </si>
  <si>
    <t>s’inquiéter</t>
  </si>
  <si>
    <t>to worry</t>
  </si>
  <si>
    <t>17 [se] 1389 [inquiéter]</t>
  </si>
  <si>
    <t>s’intéresser à*</t>
  </si>
  <si>
    <t>se [17] 559 [intéresser]</t>
  </si>
  <si>
    <t>sable le</t>
  </si>
  <si>
    <t>sand</t>
  </si>
  <si>
    <t>sac* de couchage le</t>
  </si>
  <si>
    <t>sleeping bag</t>
  </si>
  <si>
    <t>2343 [sac] 2 [de] &gt;5000 [couchage]</t>
  </si>
  <si>
    <t>sac* en* plastique le</t>
  </si>
  <si>
    <t>plastic bag</t>
  </si>
  <si>
    <t>sac [2343] en [7] plastique [2191]</t>
  </si>
  <si>
    <t>well behaved</t>
  </si>
  <si>
    <t>healthy</t>
  </si>
  <si>
    <t>Saint Valentin la</t>
  </si>
  <si>
    <t>St. Valentine’s Day</t>
  </si>
  <si>
    <t>Saint-Sylvestre la</t>
  </si>
  <si>
    <t>New Year’s Eve</t>
  </si>
  <si>
    <t>dirty</t>
  </si>
  <si>
    <t>salé</t>
  </si>
  <si>
    <t>salty</t>
  </si>
  <si>
    <t>salle* à* manger la</t>
  </si>
  <si>
    <t>dining room</t>
  </si>
  <si>
    <t>812 [salle] 1338 [manger]</t>
  </si>
  <si>
    <t>salle* de bains* la</t>
  </si>
  <si>
    <t>bathroom</t>
  </si>
  <si>
    <t>812 [salle] 2 [de] 3458 [bain]</t>
  </si>
  <si>
    <t>salle* de classe la</t>
  </si>
  <si>
    <t>classroom</t>
  </si>
  <si>
    <t>812 [salle] 2 [de] 778 [classe]</t>
  </si>
  <si>
    <t>salle* de* séjour la</t>
  </si>
  <si>
    <t>lounge</t>
  </si>
  <si>
    <t>812 [salle] 2 [de] 2007 [séjour]</t>
  </si>
  <si>
    <t>salon le</t>
  </si>
  <si>
    <t>living room, lounge</t>
  </si>
  <si>
    <t>hi</t>
  </si>
  <si>
    <t>SAMU service d’aide médicale d’urgence le</t>
  </si>
  <si>
    <t>emergency medical services</t>
  </si>
  <si>
    <t>203 [service] 457 [aide] 1556 [médical] 1199 [urgence]</t>
  </si>
  <si>
    <t>sans*</t>
  </si>
  <si>
    <t>without</t>
  </si>
  <si>
    <t>sans* doute</t>
  </si>
  <si>
    <t>undoubtedly, without doubt, probably</t>
  </si>
  <si>
    <t>71 [sans] 362 [doute]</t>
  </si>
  <si>
    <t>sans*-abri le</t>
  </si>
  <si>
    <t>homeless person</t>
  </si>
  <si>
    <t>santé*</t>
  </si>
  <si>
    <t>cheers</t>
  </si>
  <si>
    <t>santé* la</t>
  </si>
  <si>
    <t>health</t>
  </si>
  <si>
    <t>saucisse la</t>
  </si>
  <si>
    <t>sausage</t>
  </si>
  <si>
    <t>saumon le</t>
  </si>
  <si>
    <t>salmon</t>
  </si>
  <si>
    <t>sauvegarder</t>
  </si>
  <si>
    <t>to know</t>
  </si>
  <si>
    <t>school (adj)</t>
  </si>
  <si>
    <t>SDF sans* domicile fixe le</t>
  </si>
  <si>
    <t>71 [sans] 2434 [domicile] 2862 [fixe]</t>
  </si>
  <si>
    <t>se coucher</t>
  </si>
  <si>
    <t>to go to bed</t>
  </si>
  <si>
    <t>17 [se] 2160 [coucher]</t>
  </si>
  <si>
    <t>se débrouiller</t>
  </si>
  <si>
    <t>to get by, to cope</t>
  </si>
  <si>
    <t>17 [se] 3618 [débrouiller]</t>
  </si>
  <si>
    <t>se disputer</t>
  </si>
  <si>
    <t>to argue</t>
  </si>
  <si>
    <t>17 [se] 2725 [disputer]</t>
  </si>
  <si>
    <t>se faire* des amis*</t>
  </si>
  <si>
    <t>to make friends</t>
  </si>
  <si>
    <t>17 [se] 25 [faire] 467 [ami]</t>
  </si>
  <si>
    <t>se marier</t>
  </si>
  <si>
    <t>to get married, marry</t>
  </si>
  <si>
    <t>17 [se] 1686 [marier]</t>
  </si>
  <si>
    <t>se mettre* en* colère</t>
  </si>
  <si>
    <t>to get angry</t>
  </si>
  <si>
    <t>17 [se] 27 [mettre] 8 [en] 1568 [colère]</t>
  </si>
  <si>
    <t>se mettre* en* route</t>
  </si>
  <si>
    <t>to set off</t>
  </si>
  <si>
    <t>17 [se] 27 [mettre] 7 [en] 512 [route]</t>
  </si>
  <si>
    <t>se présenter</t>
  </si>
  <si>
    <t>to introduce oneself</t>
  </si>
  <si>
    <t>17 [se] 209 [présenter]</t>
  </si>
  <si>
    <t>se promener</t>
  </si>
  <si>
    <t>to go for a walk</t>
  </si>
  <si>
    <t>17 [se] 2928 [promener]</t>
  </si>
  <si>
    <t>se tromper</t>
  </si>
  <si>
    <t>to make a mistake</t>
  </si>
  <si>
    <t>17 [se] 1539 [tromper]</t>
  </si>
  <si>
    <t>se trouver*</t>
  </si>
  <si>
    <t>to be situated</t>
  </si>
  <si>
    <t>17 [se] 83 [trouver]</t>
  </si>
  <si>
    <t>se* détendre</t>
  </si>
  <si>
    <t>to relax</t>
  </si>
  <si>
    <t>17 [se] 4213 [détendre]</t>
  </si>
  <si>
    <t>se* droguer</t>
  </si>
  <si>
    <t>to take drugs</t>
  </si>
  <si>
    <t>17 [se] 4771 [détendre]</t>
  </si>
  <si>
    <t>se* relaxer</t>
  </si>
  <si>
    <t>17 [se]  &gt;5000 [relaxer]</t>
  </si>
  <si>
    <t>se* rendre compte*</t>
  </si>
  <si>
    <t>to realise</t>
  </si>
  <si>
    <t>17 [se] 85 [rendre] 254 [compte]</t>
  </si>
  <si>
    <t>séance la</t>
  </si>
  <si>
    <t>sec/sèche</t>
  </si>
  <si>
    <t>dry</t>
  </si>
  <si>
    <t>2313 [sec]</t>
  </si>
  <si>
    <t>sécurité la</t>
  </si>
  <si>
    <t>safety</t>
  </si>
  <si>
    <t>séjour le</t>
  </si>
  <si>
    <t>stay, visit</t>
  </si>
  <si>
    <t>sel le</t>
  </si>
  <si>
    <t>salt</t>
  </si>
  <si>
    <t>according to</t>
  </si>
  <si>
    <t>semaine la</t>
  </si>
  <si>
    <t>week</t>
  </si>
  <si>
    <t>sens de* l’humour le</t>
  </si>
  <si>
    <t>sense of humour</t>
  </si>
  <si>
    <t>243 [sens] 3950 [humour]</t>
  </si>
  <si>
    <t>sensass</t>
  </si>
  <si>
    <t>sensational</t>
  </si>
  <si>
    <t>séparé</t>
  </si>
  <si>
    <t>separated</t>
  </si>
  <si>
    <t>946 [séparer]</t>
  </si>
  <si>
    <t>seventh</t>
  </si>
  <si>
    <t>série la</t>
  </si>
  <si>
    <t>series</t>
  </si>
  <si>
    <t>serveur le/serveuse la</t>
  </si>
  <si>
    <t>waiter, waitress</t>
  </si>
  <si>
    <t>only</t>
  </si>
  <si>
    <t>si*</t>
  </si>
  <si>
    <t>if</t>
  </si>
  <si>
    <t>sida le</t>
  </si>
  <si>
    <t>AIDS</t>
  </si>
  <si>
    <t>siècle le</t>
  </si>
  <si>
    <t>century</t>
  </si>
  <si>
    <t>site internet/web le</t>
  </si>
  <si>
    <t>website</t>
  </si>
  <si>
    <t>site [1462] &gt;5000 [internet/web]</t>
  </si>
  <si>
    <t>situé (e)</t>
  </si>
  <si>
    <t>situated</t>
  </si>
  <si>
    <t>815 [situer]</t>
  </si>
  <si>
    <t>sixth</t>
  </si>
  <si>
    <t>skate le</t>
  </si>
  <si>
    <t>skateboarding</t>
  </si>
  <si>
    <t>ski (nautique) le</t>
  </si>
  <si>
    <t>(water) skiing</t>
  </si>
  <si>
    <t>4571 [ski] &gt;5000 [nautique]</t>
  </si>
  <si>
    <t>SNCF société nationale des chemins* de fer* français* la</t>
  </si>
  <si>
    <t>National Rail Service</t>
  </si>
  <si>
    <t>295 [société] 227 [national] 859 [chemin] 1621 [fer]</t>
  </si>
  <si>
    <t>soie la</t>
  </si>
  <si>
    <t>silk</t>
  </si>
  <si>
    <t>to care for</t>
  </si>
  <si>
    <t>soin le</t>
  </si>
  <si>
    <t>care</t>
  </si>
  <si>
    <t>soir le</t>
  </si>
  <si>
    <t>evening</t>
  </si>
  <si>
    <t>soldes les (m)</t>
  </si>
  <si>
    <t>sommeil* le</t>
  </si>
  <si>
    <t>sleep</t>
  </si>
  <si>
    <t>sommet le</t>
  </si>
  <si>
    <t>summit</t>
  </si>
  <si>
    <t>sortie la</t>
  </si>
  <si>
    <t>exit</t>
  </si>
  <si>
    <t>to go out</t>
  </si>
  <si>
    <t>309 [sortir]</t>
  </si>
  <si>
    <t>souci le</t>
  </si>
  <si>
    <t>worry, concern</t>
  </si>
  <si>
    <t>suddenly</t>
  </si>
  <si>
    <t>souris la</t>
  </si>
  <si>
    <t>mouse</t>
  </si>
  <si>
    <t>sous*</t>
  </si>
  <si>
    <t>under</t>
  </si>
  <si>
    <t>sous*-sol le</t>
  </si>
  <si>
    <t>basement</t>
  </si>
  <si>
    <t>often</t>
  </si>
  <si>
    <t>spectacle le</t>
  </si>
  <si>
    <t>show</t>
  </si>
  <si>
    <t>sportif*/sportive*</t>
  </si>
  <si>
    <t>sporty</t>
  </si>
  <si>
    <t>2670 [sportif]</t>
  </si>
  <si>
    <t>sports* d’hiver les (m)</t>
  </si>
  <si>
    <t>winter sports</t>
  </si>
  <si>
    <t>2011 [sport] 1586 [hiver]</t>
  </si>
  <si>
    <t>stade le</t>
  </si>
  <si>
    <t>stadium</t>
  </si>
  <si>
    <t>station* balnéaire la</t>
  </si>
  <si>
    <t>seaside resort</t>
  </si>
  <si>
    <t>1399 [station] &gt;5000 [balnéaire]</t>
  </si>
  <si>
    <t>station*-service la</t>
  </si>
  <si>
    <t>service station</t>
  </si>
  <si>
    <t>1399 [station] 203 [service]</t>
  </si>
  <si>
    <t>steak haché le</t>
  </si>
  <si>
    <t>burger</t>
  </si>
  <si>
    <t>sucré</t>
  </si>
  <si>
    <t>sugary</t>
  </si>
  <si>
    <t>sucre [3258]</t>
  </si>
  <si>
    <t>sucre le</t>
  </si>
  <si>
    <t>sugar</t>
  </si>
  <si>
    <t>sud le</t>
  </si>
  <si>
    <t>south</t>
  </si>
  <si>
    <t>sufficiently</t>
  </si>
  <si>
    <t>Suisse la/suisse</t>
  </si>
  <si>
    <t>Switzerland/Swiss</t>
  </si>
  <si>
    <t>following</t>
  </si>
  <si>
    <t>to follow</t>
  </si>
  <si>
    <t>to put up with</t>
  </si>
  <si>
    <t>to tolerate, put up with</t>
  </si>
  <si>
    <t>to suppress/eliminate</t>
  </si>
  <si>
    <t>certain, sure</t>
  </si>
  <si>
    <t>sur le point de* (être)</t>
  </si>
  <si>
    <t>(to be) about to</t>
  </si>
  <si>
    <t>16 [sur] 97 [point] 2 [de] être [5]</t>
  </si>
  <si>
    <t>sur*</t>
  </si>
  <si>
    <t>surchargé</t>
  </si>
  <si>
    <t>overcrowded</t>
  </si>
  <si>
    <t>surfer sur* Internet</t>
  </si>
  <si>
    <t>to surf the internet</t>
  </si>
  <si>
    <t>&gt;5000 [surfer] 16 [sur] &gt;5000 [internet]</t>
  </si>
  <si>
    <t>to watch</t>
  </si>
  <si>
    <t>sympa</t>
  </si>
  <si>
    <t>4164 [sympathique]</t>
  </si>
  <si>
    <t>tabac le</t>
  </si>
  <si>
    <t>newsagent’s</t>
  </si>
  <si>
    <t>tobacco</t>
  </si>
  <si>
    <t>tabagisme le</t>
  </si>
  <si>
    <t>addiction to smoking</t>
  </si>
  <si>
    <t>tableau le</t>
  </si>
  <si>
    <t>board</t>
  </si>
  <si>
    <t>tâche la</t>
  </si>
  <si>
    <t>task</t>
  </si>
  <si>
    <t>taille* la</t>
  </si>
  <si>
    <t>size (for clothes)</t>
  </si>
  <si>
    <t>tante la</t>
  </si>
  <si>
    <t>aunt</t>
  </si>
  <si>
    <t>to type</t>
  </si>
  <si>
    <t>tard*</t>
  </si>
  <si>
    <t>tasse la</t>
  </si>
  <si>
    <t>cup</t>
  </si>
  <si>
    <t>tatouage le</t>
  </si>
  <si>
    <t>tattooing</t>
  </si>
  <si>
    <t>tchater</t>
  </si>
  <si>
    <t>to talk online</t>
  </si>
  <si>
    <t>télé réalité la</t>
  </si>
  <si>
    <t>reality television</t>
  </si>
  <si>
    <t>2746 [télé] 532 [hiver]</t>
  </si>
  <si>
    <t>télécharger</t>
  </si>
  <si>
    <t>to download</t>
  </si>
  <si>
    <t>témoin le</t>
  </si>
  <si>
    <t>witness</t>
  </si>
  <si>
    <t>tempête la</t>
  </si>
  <si>
    <t>temps le</t>
  </si>
  <si>
    <t>weather</t>
  </si>
  <si>
    <t>temps* libre* le</t>
  </si>
  <si>
    <t>free time</t>
  </si>
  <si>
    <t>65 [temps] 344 [libre]</t>
  </si>
  <si>
    <t>to attempt</t>
  </si>
  <si>
    <t>terrain* de sport* le</t>
  </si>
  <si>
    <t>sports ground</t>
  </si>
  <si>
    <t>867 [terrain] 2 [de] 2011 [sport]</t>
  </si>
  <si>
    <t>texto le</t>
  </si>
  <si>
    <t>text</t>
  </si>
  <si>
    <t>TGV train à* grande* vitesse le</t>
  </si>
  <si>
    <t>high-speed train</t>
  </si>
  <si>
    <t>232 [train] 4 [à] 59 [grand] 1065 [vitesse]</t>
  </si>
  <si>
    <t>thé le</t>
  </si>
  <si>
    <t>tea</t>
  </si>
  <si>
    <t>thon le</t>
  </si>
  <si>
    <t>tuna</t>
  </si>
  <si>
    <t>shy</t>
  </si>
  <si>
    <t>tonnerre le</t>
  </si>
  <si>
    <t>thunder</t>
  </si>
  <si>
    <t>touche la</t>
  </si>
  <si>
    <t>always, still</t>
  </si>
  <si>
    <t>tour la</t>
  </si>
  <si>
    <t>tower, tour</t>
  </si>
  <si>
    <t>tourisme le</t>
  </si>
  <si>
    <t>tourism</t>
  </si>
  <si>
    <t>tournée la</t>
  </si>
  <si>
    <t>to turn</t>
  </si>
  <si>
    <t>tournoi le</t>
  </si>
  <si>
    <t>tournament</t>
  </si>
  <si>
    <t>tous* les jours*</t>
  </si>
  <si>
    <t>every day</t>
  </si>
  <si>
    <t>24 [tout] 78 [jour]</t>
  </si>
  <si>
    <t>Toussaint la</t>
  </si>
  <si>
    <t>All Saints' Day</t>
  </si>
  <si>
    <t>tousser</t>
  </si>
  <si>
    <t>to cough</t>
  </si>
  <si>
    <t>tout* à* coup</t>
  </si>
  <si>
    <t>suddenly, all of a sudden</t>
  </si>
  <si>
    <t>24 [tout] 4 [à] 499 [coup]</t>
  </si>
  <si>
    <t>tout* de* suite</t>
  </si>
  <si>
    <t>immediately</t>
  </si>
  <si>
    <t>24 [tout] 2 [de] 93 [suite]</t>
  </si>
  <si>
    <t>tout* droit</t>
  </si>
  <si>
    <t>straight ahead</t>
  </si>
  <si>
    <t>24 [tout] 143 [droit]</t>
  </si>
  <si>
    <t>tout* près*</t>
  </si>
  <si>
    <t>very near</t>
  </si>
  <si>
    <t>24 [tout] 225 [près]</t>
  </si>
  <si>
    <t>toutes* directions</t>
  </si>
  <si>
    <t>all directions</t>
  </si>
  <si>
    <t>24 [tout] 582 [direction]</t>
  </si>
  <si>
    <t>toxicomane le/la</t>
  </si>
  <si>
    <t>drug addict</t>
  </si>
  <si>
    <t>to translate</t>
  </si>
  <si>
    <t>traitement de texte le</t>
  </si>
  <si>
    <t>word processing</t>
  </si>
  <si>
    <t>1111 [traitement] 2 [de] 631 [texte]</t>
  </si>
  <si>
    <t>trajet le</t>
  </si>
  <si>
    <t>journey</t>
  </si>
  <si>
    <t>tranche la</t>
  </si>
  <si>
    <t>slice</t>
  </si>
  <si>
    <t>quiet, calm</t>
  </si>
  <si>
    <t>transport en* commun le</t>
  </si>
  <si>
    <t>public transport</t>
  </si>
  <si>
    <t>935 [transport] commun [780]</t>
  </si>
  <si>
    <t>travail* bénévole le</t>
  </si>
  <si>
    <t>voluntary work</t>
  </si>
  <si>
    <t>153 [travail] 4506 [bénévole]</t>
  </si>
  <si>
    <t>to work</t>
  </si>
  <si>
    <t>travailleur/travailleuse</t>
  </si>
  <si>
    <t>hard-working</t>
  </si>
  <si>
    <t>traversée la</t>
  </si>
  <si>
    <t>crossing</t>
  </si>
  <si>
    <t>tremper</t>
  </si>
  <si>
    <t>to soak</t>
  </si>
  <si>
    <t>trimestre le</t>
  </si>
  <si>
    <t>term</t>
  </si>
  <si>
    <t>sad</t>
  </si>
  <si>
    <t>third</t>
  </si>
  <si>
    <t>too (much)</t>
  </si>
  <si>
    <t>trou le</t>
  </si>
  <si>
    <t>hole</t>
  </si>
  <si>
    <t>trouver*</t>
  </si>
  <si>
    <t>to find</t>
  </si>
  <si>
    <t>truite la</t>
  </si>
  <si>
    <t>trout</t>
  </si>
  <si>
    <t>to kill</t>
  </si>
  <si>
    <t>Tunisie la/tunisien</t>
  </si>
  <si>
    <t>Tunisia/Tunisian</t>
  </si>
  <si>
    <t>TVA taxe sur* la valeur ajoutée la</t>
  </si>
  <si>
    <t>VAT (Value Added Tax)</t>
  </si>
  <si>
    <t>2446 [taxe] 16 [sur]  453 [valeur] 359 [ajouter]</t>
  </si>
  <si>
    <t>usine l’ (f)</t>
  </si>
  <si>
    <t>factory</t>
  </si>
  <si>
    <t>useful</t>
  </si>
  <si>
    <t>to use</t>
  </si>
  <si>
    <t>vacances* les (f)</t>
  </si>
  <si>
    <t>holidays</t>
  </si>
  <si>
    <t>vague la</t>
  </si>
  <si>
    <t>wave</t>
  </si>
  <si>
    <t>valise la</t>
  </si>
  <si>
    <t>suitcase</t>
  </si>
  <si>
    <t>valoir mieux</t>
  </si>
  <si>
    <t>to be better, preferable</t>
  </si>
  <si>
    <t>431 [valoir] 217 [mieux]</t>
  </si>
  <si>
    <t>varié</t>
  </si>
  <si>
    <t>varied</t>
  </si>
  <si>
    <t>1962 [varier]</t>
  </si>
  <si>
    <t>veau le</t>
  </si>
  <si>
    <t>veal</t>
  </si>
  <si>
    <t>vedette la</t>
  </si>
  <si>
    <t>film star</t>
  </si>
  <si>
    <t>veille de Noël la</t>
  </si>
  <si>
    <t>Christmas Eve</t>
  </si>
  <si>
    <t>vendeur le/vendeuse la</t>
  </si>
  <si>
    <t>shop assistant</t>
  </si>
  <si>
    <t>to sell</t>
  </si>
  <si>
    <t>venir de</t>
  </si>
  <si>
    <t>to have just</t>
  </si>
  <si>
    <t>88 [venir]</t>
  </si>
  <si>
    <t>vent le</t>
  </si>
  <si>
    <t>wind</t>
  </si>
  <si>
    <t>verre le</t>
  </si>
  <si>
    <t>glass</t>
  </si>
  <si>
    <t>towards</t>
  </si>
  <si>
    <t>veste la</t>
  </si>
  <si>
    <t>jacket</t>
  </si>
  <si>
    <t>vêtements les (m)</t>
  </si>
  <si>
    <t>clothes</t>
  </si>
  <si>
    <t>vétérinaire le</t>
  </si>
  <si>
    <t>vet</t>
  </si>
  <si>
    <t>viande la</t>
  </si>
  <si>
    <t>meat</t>
  </si>
  <si>
    <t>empty</t>
  </si>
  <si>
    <t>vie la</t>
  </si>
  <si>
    <t>life</t>
  </si>
  <si>
    <t>vieux/vieil/vieille</t>
  </si>
  <si>
    <t>old</t>
  </si>
  <si>
    <t>671 [vieux]</t>
  </si>
  <si>
    <t>vif/vive</t>
  </si>
  <si>
    <t>1132 [vif]</t>
  </si>
  <si>
    <t>ville* la</t>
  </si>
  <si>
    <t>town</t>
  </si>
  <si>
    <t>visite la (guidée)</t>
  </si>
  <si>
    <t>(guided) visit</t>
  </si>
  <si>
    <t>1072 [visite] 2008 [guider]</t>
  </si>
  <si>
    <t>quickly</t>
  </si>
  <si>
    <t>vitrine la</t>
  </si>
  <si>
    <t>shop window</t>
  </si>
  <si>
    <t>to live</t>
  </si>
  <si>
    <t>voile la</t>
  </si>
  <si>
    <t>sailing</t>
  </si>
  <si>
    <t>to see</t>
  </si>
  <si>
    <t>voisin le</t>
  </si>
  <si>
    <t>neighbour</t>
  </si>
  <si>
    <t>voiture la</t>
  </si>
  <si>
    <t>voix la</t>
  </si>
  <si>
    <t>voice</t>
  </si>
  <si>
    <t>vol le</t>
  </si>
  <si>
    <t>flight</t>
  </si>
  <si>
    <t>to fly</t>
  </si>
  <si>
    <t>to steal</t>
  </si>
  <si>
    <t>volley le</t>
  </si>
  <si>
    <t>volleyball</t>
  </si>
  <si>
    <t>vomir</t>
  </si>
  <si>
    <t>to be sick</t>
  </si>
  <si>
    <t>to wish, want</t>
  </si>
  <si>
    <t>to travel</t>
  </si>
  <si>
    <t>voyou le</t>
  </si>
  <si>
    <t>yob, hooligan</t>
  </si>
  <si>
    <t>really, truly</t>
  </si>
  <si>
    <t>VTT vélo tout* terrain* le</t>
  </si>
  <si>
    <t>mountain bike</t>
  </si>
  <si>
    <t>4594 [vélo] 24 [tout] 867 [terrain]</t>
  </si>
  <si>
    <t>vue de mer* la</t>
  </si>
  <si>
    <t>sea view</t>
  </si>
  <si>
    <t>191 [vue] 2 [de] &gt;5000 [mer]</t>
  </si>
  <si>
    <t>y compris</t>
  </si>
  <si>
    <t>including</t>
  </si>
  <si>
    <t>36 [y] 95 [comprendre]</t>
  </si>
  <si>
    <t>yaourt le</t>
  </si>
  <si>
    <t>yoghurt</t>
  </si>
  <si>
    <t>yeux les (m)</t>
  </si>
  <si>
    <t>eyes</t>
  </si>
  <si>
    <t>474 [œil]</t>
  </si>
  <si>
    <t>zone piétonne la</t>
  </si>
  <si>
    <t>pedestrian zone</t>
  </si>
  <si>
    <t>860 [zone] &gt;5000 [piétonne]</t>
  </si>
  <si>
    <t>*</t>
  </si>
  <si>
    <r>
      <rPr>
        <u/>
        <sz val="14"/>
        <color theme="1"/>
        <rFont val="Century Gothic"/>
        <family val="2"/>
      </rPr>
      <t>chercher</t>
    </r>
    <r>
      <rPr>
        <sz val="14"/>
        <color theme="1"/>
        <rFont val="Century Gothic"/>
        <family val="2"/>
      </rPr>
      <t xml:space="preserve">, dimanche, chanter, champ, bouche, chat; 
</t>
    </r>
    <r>
      <rPr>
        <u/>
        <sz val="14"/>
        <color theme="1"/>
        <rFont val="Century Gothic"/>
        <family val="2"/>
      </rPr>
      <t>ici</t>
    </r>
    <r>
      <rPr>
        <sz val="14"/>
        <color theme="1"/>
        <rFont val="Century Gothic"/>
        <family val="2"/>
      </rPr>
      <t>, français, garçon, cinéma, cinq, décider</t>
    </r>
  </si>
  <si>
    <t>Distinguishing between 'you' meaning one person and 'you' meaning more than one person</t>
  </si>
  <si>
    <t>Saying how many there are</t>
  </si>
  <si>
    <t>Describing people</t>
  </si>
  <si>
    <t>Asking questions</t>
  </si>
  <si>
    <t>Using question words</t>
  </si>
  <si>
    <t>Expressing future intentions</t>
  </si>
  <si>
    <t>ai; oi</t>
  </si>
  <si>
    <t>aimer</t>
  </si>
  <si>
    <t>trip, journey</t>
  </si>
  <si>
    <t>shop</t>
  </si>
  <si>
    <t>boat, ship</t>
  </si>
  <si>
    <t>FIND infinitive (to find, finding)</t>
  </si>
  <si>
    <t>present, gift</t>
  </si>
  <si>
    <t>uniform</t>
  </si>
  <si>
    <t>ASK FOR infinitive (to ask for, asking for)</t>
  </si>
  <si>
    <t>STAY infinitive (to stay, staying)</t>
  </si>
  <si>
    <t>THINK infinitive (to think, thinking)</t>
  </si>
  <si>
    <t>SHOW infinitive (to show, showing)</t>
  </si>
  <si>
    <t>SPEAK infinitive (to speak, speaking)</t>
  </si>
  <si>
    <t>reason</t>
  </si>
  <si>
    <t>prep</t>
  </si>
  <si>
    <t>school</t>
  </si>
  <si>
    <t>example</t>
  </si>
  <si>
    <t>WALK infinitive (to walk, walking)</t>
  </si>
  <si>
    <t>WORK infinitive (to work, working)</t>
  </si>
  <si>
    <t>PREPARE infinitive (to prepare, preparing)</t>
  </si>
  <si>
    <t>we, us</t>
  </si>
  <si>
    <t>house</t>
  </si>
  <si>
    <t xml:space="preserve">noun (f) </t>
  </si>
  <si>
    <t>television</t>
  </si>
  <si>
    <t>outside</t>
  </si>
  <si>
    <t>PLAY infinitive (to play, playing)</t>
  </si>
  <si>
    <t>EAT infinitive (to eat, eating)</t>
  </si>
  <si>
    <t xml:space="preserve">écouter </t>
  </si>
  <si>
    <t>SING infinitive (to sing, singing)</t>
  </si>
  <si>
    <t xml:space="preserve">étudier </t>
  </si>
  <si>
    <t>STUDY infinitive (to study, studying)</t>
  </si>
  <si>
    <t>elles</t>
  </si>
  <si>
    <t>they (f)</t>
  </si>
  <si>
    <t>history, story</t>
  </si>
  <si>
    <t>WRITE infinitive (to write, writing)</t>
  </si>
  <si>
    <t>class</t>
  </si>
  <si>
    <t>des</t>
  </si>
  <si>
    <t>some</t>
  </si>
  <si>
    <t>two</t>
  </si>
  <si>
    <t>three</t>
  </si>
  <si>
    <t>four</t>
  </si>
  <si>
    <t>five</t>
  </si>
  <si>
    <t>seven</t>
  </si>
  <si>
    <t>eight</t>
  </si>
  <si>
    <t>nine</t>
  </si>
  <si>
    <t>ten</t>
  </si>
  <si>
    <t>eleven</t>
  </si>
  <si>
    <t>twelve</t>
  </si>
  <si>
    <r>
      <t>nous</t>
    </r>
    <r>
      <rPr>
        <sz val="14"/>
        <color theme="1"/>
        <rFont val="Century Gothic"/>
        <family val="2"/>
      </rPr>
      <t>, trouver, jouer, bonjour, douze, toujours</t>
    </r>
  </si>
  <si>
    <t>enfant, grand, quand ?, penser, prendre, encore</t>
  </si>
  <si>
    <r>
      <rPr>
        <u/>
        <sz val="14"/>
        <color theme="1"/>
        <rFont val="Century Gothic"/>
        <family val="2"/>
      </rPr>
      <t>bien</t>
    </r>
    <r>
      <rPr>
        <sz val="14"/>
        <color theme="1"/>
        <rFont val="Century Gothic"/>
        <family val="2"/>
      </rPr>
      <t>, chien, ancien, rien, combien ?, bientôt</t>
    </r>
  </si>
  <si>
    <t>ruler</t>
  </si>
  <si>
    <t xml:space="preserve">Week </t>
  </si>
  <si>
    <t>ça</t>
  </si>
  <si>
    <t>that</t>
  </si>
  <si>
    <t>friend (m)</t>
  </si>
  <si>
    <t>friend (f)</t>
  </si>
  <si>
    <t>to have, having</t>
  </si>
  <si>
    <t>to be, being</t>
  </si>
  <si>
    <t>LIKE infinitive (to like; liking)</t>
  </si>
  <si>
    <t>rendre</t>
  </si>
  <si>
    <t>venir</t>
  </si>
  <si>
    <t>tenir</t>
  </si>
  <si>
    <t>entendre</t>
  </si>
  <si>
    <t>servir</t>
  </si>
  <si>
    <t>répondre</t>
  </si>
  <si>
    <t>offrir</t>
  </si>
  <si>
    <t>finir</t>
  </si>
  <si>
    <t>soutenir</t>
  </si>
  <si>
    <t>souvenir</t>
  </si>
  <si>
    <t>prévenir</t>
  </si>
  <si>
    <t>nourrir</t>
  </si>
  <si>
    <t>garantir</t>
  </si>
  <si>
    <t>Verb tense</t>
  </si>
  <si>
    <t>nice</t>
  </si>
  <si>
    <t>to do, to make</t>
  </si>
  <si>
    <t>housework</t>
  </si>
  <si>
    <t>strict</t>
  </si>
  <si>
    <t>brother</t>
  </si>
  <si>
    <t>sister</t>
  </si>
  <si>
    <t>BE 1st person plural (we are)</t>
  </si>
  <si>
    <t>BE 2nd person plural (you are)</t>
  </si>
  <si>
    <t>BE 3rd person plural (they are)</t>
  </si>
  <si>
    <t>difficile</t>
  </si>
  <si>
    <t>HAVE 2nd person plural (you have)</t>
  </si>
  <si>
    <t>HAVE 1st person plural (we have)</t>
  </si>
  <si>
    <t>HAVE 3rd person plural (they have)</t>
  </si>
  <si>
    <t>problem</t>
  </si>
  <si>
    <t>difficult</t>
  </si>
  <si>
    <t>effort</t>
  </si>
  <si>
    <t>sport</t>
  </si>
  <si>
    <t>bien</t>
  </si>
  <si>
    <t>adv</t>
  </si>
  <si>
    <t>well</t>
  </si>
  <si>
    <t>chaque</t>
  </si>
  <si>
    <t>holiday</t>
  </si>
  <si>
    <t>Scotland</t>
  </si>
  <si>
    <t>England</t>
  </si>
  <si>
    <t>every</t>
  </si>
  <si>
    <t>at the home of</t>
  </si>
  <si>
    <t>GO 3rd person singular (s/he goes)</t>
  </si>
  <si>
    <t>noun (f pl)</t>
  </si>
  <si>
    <t>étranger</t>
  </si>
  <si>
    <t>hotel</t>
  </si>
  <si>
    <t>university</t>
  </si>
  <si>
    <t>que</t>
  </si>
  <si>
    <t>dans</t>
  </si>
  <si>
    <t>qui</t>
  </si>
  <si>
    <t>dire</t>
  </si>
  <si>
    <t>aller</t>
  </si>
  <si>
    <t>quand</t>
  </si>
  <si>
    <t>quel</t>
  </si>
  <si>
    <t>pourquoi</t>
  </si>
  <si>
    <t>comment</t>
  </si>
  <si>
    <t>bureau</t>
  </si>
  <si>
    <t>combien</t>
  </si>
  <si>
    <t>club</t>
  </si>
  <si>
    <t>checkout</t>
  </si>
  <si>
    <t>GO 2nd person plural (you go)</t>
  </si>
  <si>
    <t>GO 3rd person plural (they go)</t>
  </si>
  <si>
    <t>truth</t>
  </si>
  <si>
    <t>COME infinitive (to come; coming)</t>
  </si>
  <si>
    <t>SAY infinitive (to say; saying)</t>
  </si>
  <si>
    <t>TAKE infinitive (to take; taking)</t>
  </si>
  <si>
    <t>LEARN infinitive (to learn; learning)</t>
  </si>
  <si>
    <t>UNDERSTAND infinitive (to understand; understanding)</t>
  </si>
  <si>
    <t>COME 1st /2nd person singular (I/you come)</t>
  </si>
  <si>
    <t>SAY 1st /2nd person singular (I/you say)</t>
  </si>
  <si>
    <t>GO OUT 1st /2nd person singular (I/you go out)</t>
  </si>
  <si>
    <t>TAKE 1st /2nd person singular (I/you take)</t>
  </si>
  <si>
    <t>COME 3rd person singular (s/he comes)</t>
  </si>
  <si>
    <t>GO OUT infinitive (to go out; going out)</t>
  </si>
  <si>
    <t>SAY 3rd person singular (s/he says)</t>
  </si>
  <si>
    <t>GO OUT 3rd person singular (s/he goes out)</t>
  </si>
  <si>
    <t>TAKE 3rd person singular (s/he takes)</t>
  </si>
  <si>
    <t xml:space="preserve">où </t>
  </si>
  <si>
    <t>how</t>
  </si>
  <si>
    <t>where</t>
  </si>
  <si>
    <t>who</t>
  </si>
  <si>
    <t>why</t>
  </si>
  <si>
    <t>which</t>
  </si>
  <si>
    <t>team</t>
  </si>
  <si>
    <t>in</t>
  </si>
  <si>
    <t>café</t>
  </si>
  <si>
    <t>en</t>
  </si>
  <si>
    <t>pour</t>
  </si>
  <si>
    <t>sur</t>
  </si>
  <si>
    <t>avec</t>
  </si>
  <si>
    <t>autre</t>
  </si>
  <si>
    <t>comme</t>
  </si>
  <si>
    <t>si</t>
  </si>
  <si>
    <t>même</t>
  </si>
  <si>
    <t>encore</t>
  </si>
  <si>
    <t>nouveau</t>
  </si>
  <si>
    <t>mon</t>
  </si>
  <si>
    <t>très</t>
  </si>
  <si>
    <t>monde</t>
  </si>
  <si>
    <t>monsieur</t>
  </si>
  <si>
    <t>seul</t>
  </si>
  <si>
    <t>continuer</t>
  </si>
  <si>
    <t>contre</t>
  </si>
  <si>
    <t>sous</t>
  </si>
  <si>
    <t>question</t>
  </si>
  <si>
    <t>moment</t>
  </si>
  <si>
    <t>remettre</t>
  </si>
  <si>
    <t>décider</t>
  </si>
  <si>
    <t>nom</t>
  </si>
  <si>
    <t>arriver</t>
  </si>
  <si>
    <t>jamais</t>
  </si>
  <si>
    <t>service</t>
  </si>
  <si>
    <t>face</t>
  </si>
  <si>
    <t>présenter</t>
  </si>
  <si>
    <t>accepter</t>
  </si>
  <si>
    <t>simple</t>
  </si>
  <si>
    <t>plusieurs</t>
  </si>
  <si>
    <t>important</t>
  </si>
  <si>
    <t>présent</t>
  </si>
  <si>
    <t>projet</t>
  </si>
  <si>
    <t>toucher</t>
  </si>
  <si>
    <t>train</t>
  </si>
  <si>
    <t>surtout</t>
  </si>
  <si>
    <t>sens</t>
  </si>
  <si>
    <t>haut</t>
  </si>
  <si>
    <t>plutôt</t>
  </si>
  <si>
    <t>international</t>
  </si>
  <si>
    <t>changer</t>
  </si>
  <si>
    <t>public</t>
  </si>
  <si>
    <t>madame</t>
  </si>
  <si>
    <t>quoi</t>
  </si>
  <si>
    <t>assurer</t>
  </si>
  <si>
    <t>prix</t>
  </si>
  <si>
    <t>ton</t>
  </si>
  <si>
    <t>entrer</t>
  </si>
  <si>
    <t>américain</t>
  </si>
  <si>
    <t>minute</t>
  </si>
  <si>
    <t>tirer</t>
  </si>
  <si>
    <t>plein</t>
  </si>
  <si>
    <t>souhaiter</t>
  </si>
  <si>
    <t>écouter</t>
  </si>
  <si>
    <t>page</t>
  </si>
  <si>
    <t>remplacer</t>
  </si>
  <si>
    <t>nécessaire</t>
  </si>
  <si>
    <t>sauf</t>
  </si>
  <si>
    <t>lettre</t>
  </si>
  <si>
    <t>attention</t>
  </si>
  <si>
    <t>responsable</t>
  </si>
  <si>
    <t>voilà</t>
  </si>
  <si>
    <t>noter</t>
  </si>
  <si>
    <t>charger</t>
  </si>
  <si>
    <t>tomber</t>
  </si>
  <si>
    <t>publique</t>
  </si>
  <si>
    <t>faux</t>
  </si>
  <si>
    <t>matière</t>
  </si>
  <si>
    <t>noir</t>
  </si>
  <si>
    <t>direction</t>
  </si>
  <si>
    <t>signifier</t>
  </si>
  <si>
    <t>riche</t>
  </si>
  <si>
    <t>inviter</t>
  </si>
  <si>
    <t>vieux</t>
  </si>
  <si>
    <t>respecter</t>
  </si>
  <si>
    <t>organiser</t>
  </si>
  <si>
    <t>prononcer</t>
  </si>
  <si>
    <t>blanc</t>
  </si>
  <si>
    <t>langue</t>
  </si>
  <si>
    <t>frapper</t>
  </si>
  <si>
    <t>naturel</t>
  </si>
  <si>
    <t>heureux</t>
  </si>
  <si>
    <t>instant</t>
  </si>
  <si>
    <t>pousser</t>
  </si>
  <si>
    <t>message</t>
  </si>
  <si>
    <t>immédiatement</t>
  </si>
  <si>
    <t>signer</t>
  </si>
  <si>
    <t>impression</t>
  </si>
  <si>
    <t>octobre</t>
  </si>
  <si>
    <t>normal</t>
  </si>
  <si>
    <t>direct</t>
  </si>
  <si>
    <t>finalement</t>
  </si>
  <si>
    <t>allemand</t>
  </si>
  <si>
    <t>province</t>
  </si>
  <si>
    <t>mars</t>
  </si>
  <si>
    <t>demain</t>
  </si>
  <si>
    <t>raconter</t>
  </si>
  <si>
    <t>décembre</t>
  </si>
  <si>
    <t>historique</t>
  </si>
  <si>
    <t>commercial</t>
  </si>
  <si>
    <t>prêter</t>
  </si>
  <si>
    <t>rapporter</t>
  </si>
  <si>
    <t>rentrer</t>
  </si>
  <si>
    <t>juin</t>
  </si>
  <si>
    <t>janvier</t>
  </si>
  <si>
    <t>mai</t>
  </si>
  <si>
    <t>septembre</t>
  </si>
  <si>
    <t>séparer</t>
  </si>
  <si>
    <t>protection</t>
  </si>
  <si>
    <t>indépendant</t>
  </si>
  <si>
    <t>menacer</t>
  </si>
  <si>
    <t>novembre</t>
  </si>
  <si>
    <t>rouge</t>
  </si>
  <si>
    <t>table</t>
  </si>
  <si>
    <t>avril</t>
  </si>
  <si>
    <t>traverser</t>
  </si>
  <si>
    <t>mardi</t>
  </si>
  <si>
    <t>regretter</t>
  </si>
  <si>
    <t>vert</t>
  </si>
  <si>
    <t>sensible</t>
  </si>
  <si>
    <t>merci</t>
  </si>
  <si>
    <t>vendredi</t>
  </si>
  <si>
    <t>ramener</t>
  </si>
  <si>
    <t>voici</t>
  </si>
  <si>
    <t>jeudi</t>
  </si>
  <si>
    <t>science</t>
  </si>
  <si>
    <t>mériter</t>
  </si>
  <si>
    <t>industriel</t>
  </si>
  <si>
    <t>doubler</t>
  </si>
  <si>
    <t>février</t>
  </si>
  <si>
    <t>fonctionner</t>
  </si>
  <si>
    <t>mercredi</t>
  </si>
  <si>
    <t>décrire</t>
  </si>
  <si>
    <t>récent</t>
  </si>
  <si>
    <t>habiter</t>
  </si>
  <si>
    <t>enlever</t>
  </si>
  <si>
    <t>bleu</t>
  </si>
  <si>
    <t>dimanche</t>
  </si>
  <si>
    <t>vérifier</t>
  </si>
  <si>
    <t>pratiquer</t>
  </si>
  <si>
    <t>bénéficier</t>
  </si>
  <si>
    <t>vingt</t>
  </si>
  <si>
    <t>retard</t>
  </si>
  <si>
    <t>exercice</t>
  </si>
  <si>
    <t>village</t>
  </si>
  <si>
    <t>britannique</t>
  </si>
  <si>
    <t>port</t>
  </si>
  <si>
    <t>froid</t>
  </si>
  <si>
    <t>joindre</t>
  </si>
  <si>
    <t>russe</t>
  </si>
  <si>
    <t>juillet</t>
  </si>
  <si>
    <t>travailleur</t>
  </si>
  <si>
    <t>survivre</t>
  </si>
  <si>
    <t>populaire</t>
  </si>
  <si>
    <t>gérer</t>
  </si>
  <si>
    <t>samedi</t>
  </si>
  <si>
    <t>informer</t>
  </si>
  <si>
    <t>visiter</t>
  </si>
  <si>
    <t>ressembler</t>
  </si>
  <si>
    <t>idéal</t>
  </si>
  <si>
    <t>reconnaissance</t>
  </si>
  <si>
    <t>août</t>
  </si>
  <si>
    <t>échanger</t>
  </si>
  <si>
    <t>quinze</t>
  </si>
  <si>
    <t>sourire</t>
  </si>
  <si>
    <t>moi-même</t>
  </si>
  <si>
    <t>malheureusement</t>
  </si>
  <si>
    <t>patient</t>
  </si>
  <si>
    <t>trente</t>
  </si>
  <si>
    <t>espagnol</t>
  </si>
  <si>
    <t>introduire</t>
  </si>
  <si>
    <t>concert</t>
  </si>
  <si>
    <t>sévère</t>
  </si>
  <si>
    <t>euro</t>
  </si>
  <si>
    <t>agricole</t>
  </si>
  <si>
    <t>fidèle</t>
  </si>
  <si>
    <t>latin</t>
  </si>
  <si>
    <t>classique</t>
  </si>
  <si>
    <t>chaud</t>
  </si>
  <si>
    <t>argument</t>
  </si>
  <si>
    <t>match</t>
  </si>
  <si>
    <t>chinois</t>
  </si>
  <si>
    <t>billet</t>
  </si>
  <si>
    <t>canal</t>
  </si>
  <si>
    <t>bonjour</t>
  </si>
  <si>
    <t>recommander</t>
  </si>
  <si>
    <t>style</t>
  </si>
  <si>
    <t>absent</t>
  </si>
  <si>
    <t>raisonnable</t>
  </si>
  <si>
    <t>magazine</t>
  </si>
  <si>
    <t>classer</t>
  </si>
  <si>
    <t>renverser</t>
  </si>
  <si>
    <t>désoler</t>
  </si>
  <si>
    <t>dessiner</t>
  </si>
  <si>
    <t>sauter</t>
  </si>
  <si>
    <t>magnifique</t>
  </si>
  <si>
    <t>signature</t>
  </si>
  <si>
    <t>municipal</t>
  </si>
  <si>
    <t>mineur</t>
  </si>
  <si>
    <t>invitation</t>
  </si>
  <si>
    <t>prévu</t>
  </si>
  <si>
    <t>suisse</t>
  </si>
  <si>
    <t>pleurer</t>
  </si>
  <si>
    <t>perdu</t>
  </si>
  <si>
    <t>cinquante</t>
  </si>
  <si>
    <t>ambition</t>
  </si>
  <si>
    <t>destination</t>
  </si>
  <si>
    <t>sec</t>
  </si>
  <si>
    <t>adorer</t>
  </si>
  <si>
    <t>calculer</t>
  </si>
  <si>
    <t>écraser</t>
  </si>
  <si>
    <t>restaurant</t>
  </si>
  <si>
    <t>discrimination</t>
  </si>
  <si>
    <t>personnellement</t>
  </si>
  <si>
    <t>heureusement</t>
  </si>
  <si>
    <t>honnête</t>
  </si>
  <si>
    <t>sonner</t>
  </si>
  <si>
    <t>programmer</t>
  </si>
  <si>
    <t>quarante</t>
  </si>
  <si>
    <t>téléphoner</t>
  </si>
  <si>
    <t>midi</t>
  </si>
  <si>
    <t>réviser</t>
  </si>
  <si>
    <t>rater</t>
  </si>
  <si>
    <t>réparer</t>
  </si>
  <si>
    <t>jaune</t>
  </si>
  <si>
    <t>rouler</t>
  </si>
  <si>
    <t>football</t>
  </si>
  <si>
    <t>similaire</t>
  </si>
  <si>
    <t>valable</t>
  </si>
  <si>
    <t>embarquer</t>
  </si>
  <si>
    <t>variable</t>
  </si>
  <si>
    <t>volontiers</t>
  </si>
  <si>
    <t>optimiste</t>
  </si>
  <si>
    <t>gris</t>
  </si>
  <si>
    <t>belge</t>
  </si>
  <si>
    <t>collection</t>
  </si>
  <si>
    <t>mixte</t>
  </si>
  <si>
    <t>promener</t>
  </si>
  <si>
    <t>danser</t>
  </si>
  <si>
    <t>pardonner</t>
  </si>
  <si>
    <t>coller</t>
  </si>
  <si>
    <t>super</t>
  </si>
  <si>
    <t>bar</t>
  </si>
  <si>
    <t>freiner</t>
  </si>
  <si>
    <t>dedans</t>
  </si>
  <si>
    <t>pollution</t>
  </si>
  <si>
    <t>incertain</t>
  </si>
  <si>
    <t>mademoiselle</t>
  </si>
  <si>
    <t>soixante</t>
  </si>
  <si>
    <t>permission</t>
  </si>
  <si>
    <t>treize</t>
  </si>
  <si>
    <t>chair</t>
  </si>
  <si>
    <t>seize</t>
  </si>
  <si>
    <t>star</t>
  </si>
  <si>
    <t>quatorze</t>
  </si>
  <si>
    <t>amical</t>
  </si>
  <si>
    <t>virus</t>
  </si>
  <si>
    <t>cousin</t>
  </si>
  <si>
    <t>surpris</t>
  </si>
  <si>
    <t>superbe</t>
  </si>
  <si>
    <t>minuit</t>
  </si>
  <si>
    <t>cap</t>
  </si>
  <si>
    <t>réussi</t>
  </si>
  <si>
    <t>dix-huit</t>
  </si>
  <si>
    <t>contaminer</t>
  </si>
  <si>
    <t>fermé</t>
  </si>
  <si>
    <t>portion</t>
  </si>
  <si>
    <t>serré</t>
  </si>
  <si>
    <t>dix-sept</t>
  </si>
  <si>
    <t>tennis</t>
  </si>
  <si>
    <t>orange</t>
  </si>
  <si>
    <t>irlandais</t>
  </si>
  <si>
    <t>confortable</t>
  </si>
  <si>
    <t>stage</t>
  </si>
  <si>
    <t>charmant</t>
  </si>
  <si>
    <t>fantastique</t>
  </si>
  <si>
    <t>monument</t>
  </si>
  <si>
    <t>oral</t>
  </si>
  <si>
    <t>fiable</t>
  </si>
  <si>
    <t>vingt-quatre</t>
  </si>
  <si>
    <t>algérien</t>
  </si>
  <si>
    <t>sympathique</t>
  </si>
  <si>
    <t>typique</t>
  </si>
  <si>
    <t>climatique</t>
  </si>
  <si>
    <t>pêcher</t>
  </si>
  <si>
    <t>taxi</t>
  </si>
  <si>
    <t>contacter</t>
  </si>
  <si>
    <t>retraité</t>
  </si>
  <si>
    <t>confiant</t>
  </si>
  <si>
    <t>ôter</t>
  </si>
  <si>
    <t>vingt-cinq</t>
  </si>
  <si>
    <t>insupportable</t>
  </si>
  <si>
    <t>impatient</t>
  </si>
  <si>
    <t>copier</t>
  </si>
  <si>
    <t>autoritaire</t>
  </si>
  <si>
    <t>raciste</t>
  </si>
  <si>
    <t>danois</t>
  </si>
  <si>
    <t>dix-neuf</t>
  </si>
  <si>
    <t>famine</t>
  </si>
  <si>
    <t>garage</t>
  </si>
  <si>
    <t>soixante-dix</t>
  </si>
  <si>
    <t>piano</t>
  </si>
  <si>
    <t>pessimiste</t>
  </si>
  <si>
    <t>expérimenter</t>
  </si>
  <si>
    <t>en retard</t>
  </si>
  <si>
    <t xml:space="preserve">bientôt </t>
  </si>
  <si>
    <t xml:space="preserve">devoir </t>
  </si>
  <si>
    <t xml:space="preserve">différent </t>
  </si>
  <si>
    <t>BECOME infinitive (to become, becoming)</t>
  </si>
  <si>
    <t>LEAVE infinitive (to leave, leaving)</t>
  </si>
  <si>
    <t>aeroplane</t>
  </si>
  <si>
    <t>Italy</t>
  </si>
  <si>
    <t>German</t>
  </si>
  <si>
    <t>with</t>
  </si>
  <si>
    <t>CAN/BE ABLE TO infinitive (can/to be able to, being able to)</t>
  </si>
  <si>
    <t>HAVE TO infinitive (to have to, having to)</t>
  </si>
  <si>
    <t>VISIT infinitive (to visit, visiting)</t>
  </si>
  <si>
    <t>SLEEP infinitive (to sleep, sleeping)</t>
  </si>
  <si>
    <t>LOOK FOR infinitive (to look for, looking for)</t>
  </si>
  <si>
    <t>HELP infinitive (to help, helping)</t>
  </si>
  <si>
    <t>SHARE infinitive (to share, sharing)</t>
  </si>
  <si>
    <t>READ infinitive (to read, reading)</t>
  </si>
  <si>
    <t>answer, response</t>
  </si>
  <si>
    <t>country</t>
  </si>
  <si>
    <t>hard</t>
  </si>
  <si>
    <t>different</t>
  </si>
  <si>
    <t>colour</t>
  </si>
  <si>
    <t>red</t>
  </si>
  <si>
    <t>yellow</t>
  </si>
  <si>
    <t>green</t>
  </si>
  <si>
    <t>blue</t>
  </si>
  <si>
    <t>violet</t>
  </si>
  <si>
    <t>BE 2nd person singular (you are)</t>
  </si>
  <si>
    <t>cinema</t>
  </si>
  <si>
    <t>to give, giving</t>
  </si>
  <si>
    <t>to find, finding</t>
  </si>
  <si>
    <t>to like, liking</t>
  </si>
  <si>
    <t>to show, showing</t>
  </si>
  <si>
    <t>to speak, speaking</t>
  </si>
  <si>
    <t>to think, thinking</t>
  </si>
  <si>
    <t>to stay, staying</t>
  </si>
  <si>
    <t>to walk, walking</t>
  </si>
  <si>
    <t>to prepare, preparing</t>
  </si>
  <si>
    <t>to watch, watching</t>
  </si>
  <si>
    <t>to sing, singing</t>
  </si>
  <si>
    <t>to study, studying</t>
  </si>
  <si>
    <t>to play, playing</t>
  </si>
  <si>
    <t>to eat, eating</t>
  </si>
  <si>
    <t>to write, writing</t>
  </si>
  <si>
    <t>Saturday</t>
  </si>
  <si>
    <t>Describing things and people</t>
  </si>
  <si>
    <t>and</t>
  </si>
  <si>
    <t>au revoir</t>
  </si>
  <si>
    <t>goodbye</t>
  </si>
  <si>
    <t>hello</t>
  </si>
  <si>
    <t>GO infinitive (to go, going)</t>
  </si>
  <si>
    <t>very</t>
  </si>
  <si>
    <r>
      <rPr>
        <u/>
        <sz val="14"/>
        <color theme="1"/>
        <rFont val="Century Gothic"/>
        <family val="2"/>
      </rPr>
      <t>tu</t>
    </r>
    <r>
      <rPr>
        <sz val="14"/>
        <color theme="1"/>
        <rFont val="Century Gothic"/>
        <family val="2"/>
      </rPr>
      <t xml:space="preserve">, salut, vue, amusant, sur, utiliser;
</t>
    </r>
    <r>
      <rPr>
        <u/>
        <sz val="14"/>
        <color theme="1"/>
        <rFont val="Century Gothic"/>
        <family val="2"/>
      </rPr>
      <t>nous</t>
    </r>
    <r>
      <rPr>
        <sz val="14"/>
        <color theme="1"/>
        <rFont val="Century Gothic"/>
        <family val="2"/>
      </rPr>
      <t xml:space="preserve">, trouver, jouer, bonjour, douze, toujours,
</t>
    </r>
  </si>
  <si>
    <t>je suis</t>
  </si>
  <si>
    <t>tu es</t>
  </si>
  <si>
    <t>il est</t>
  </si>
  <si>
    <t>elle est</t>
  </si>
  <si>
    <t>you</t>
  </si>
  <si>
    <t>amusante</t>
  </si>
  <si>
    <t>contente</t>
  </si>
  <si>
    <t>intelligent (m)</t>
  </si>
  <si>
    <t>intelligente</t>
  </si>
  <si>
    <t>intelligent (f)</t>
  </si>
  <si>
    <t>j'ai</t>
  </si>
  <si>
    <t>a, an (m)</t>
  </si>
  <si>
    <t>a, an (f)</t>
  </si>
  <si>
    <t>tu as</t>
  </si>
  <si>
    <t>chère</t>
  </si>
  <si>
    <t>interesting (m)</t>
  </si>
  <si>
    <t>intéressante</t>
  </si>
  <si>
    <t>interesting (f)</t>
  </si>
  <si>
    <t>good (m)</t>
  </si>
  <si>
    <t>je fais</t>
  </si>
  <si>
    <t>il fait</t>
  </si>
  <si>
    <t>elle fait</t>
  </si>
  <si>
    <t>blue (m)</t>
  </si>
  <si>
    <t>bleue</t>
  </si>
  <si>
    <t>blue (f)</t>
  </si>
  <si>
    <t>verte</t>
  </si>
  <si>
    <t>to wear</t>
  </si>
  <si>
    <t>we</t>
  </si>
  <si>
    <t>history</t>
  </si>
  <si>
    <t>ils</t>
  </si>
  <si>
    <t>white</t>
  </si>
  <si>
    <t xml:space="preserve">under </t>
  </si>
  <si>
    <t>time</t>
  </si>
  <si>
    <t>heart</t>
  </si>
  <si>
    <t>door</t>
  </si>
  <si>
    <t>if, whether</t>
  </si>
  <si>
    <t>well-behaved</t>
  </si>
  <si>
    <t>1.1.3</t>
  </si>
  <si>
    <t>1.1.2</t>
  </si>
  <si>
    <t>1.2.3</t>
  </si>
  <si>
    <t>1.2.2</t>
  </si>
  <si>
    <t>1.2.5</t>
  </si>
  <si>
    <t>1.1.6</t>
  </si>
  <si>
    <t>2.1.3</t>
  </si>
  <si>
    <t>1.2.4</t>
  </si>
  <si>
    <t>1.1.5</t>
  </si>
  <si>
    <t>1.2.7</t>
  </si>
  <si>
    <t>3.2.1</t>
  </si>
  <si>
    <t>3.1.3</t>
  </si>
  <si>
    <t>1.1.4</t>
  </si>
  <si>
    <t>Learning purpose/context</t>
  </si>
  <si>
    <t>Year 7</t>
  </si>
  <si>
    <t>2.2.4</t>
  </si>
  <si>
    <t>d'accord</t>
  </si>
  <si>
    <t>3.1.2</t>
  </si>
  <si>
    <t>3.1.4</t>
  </si>
  <si>
    <t>thank you</t>
  </si>
  <si>
    <t>list</t>
  </si>
  <si>
    <t>false</t>
  </si>
  <si>
    <t>true</t>
  </si>
  <si>
    <t>word</t>
  </si>
  <si>
    <t>okay, alright</t>
  </si>
  <si>
    <t>CLOSE infintive (to close, closing)</t>
  </si>
  <si>
    <t>child</t>
  </si>
  <si>
    <t>2.1.4</t>
  </si>
  <si>
    <t>2.1.6</t>
  </si>
  <si>
    <t>street</t>
  </si>
  <si>
    <t>2.2.5</t>
  </si>
  <si>
    <t>3.2.3</t>
  </si>
  <si>
    <t>3.2.7</t>
  </si>
  <si>
    <t>1.2 Week 7</t>
  </si>
  <si>
    <t>i [revisited]</t>
  </si>
  <si>
    <t>1.2 Week 6</t>
  </si>
  <si>
    <t>a [revisited]</t>
  </si>
  <si>
    <t>1.2 Week 5</t>
  </si>
  <si>
    <t>SFC [revisited]</t>
  </si>
  <si>
    <t>1.2 Week 4</t>
  </si>
  <si>
    <t>1.2 Week 3</t>
  </si>
  <si>
    <t>1.2 Week 2</t>
  </si>
  <si>
    <t>1.1 Week 7</t>
  </si>
  <si>
    <t>1.1 Week 6</t>
  </si>
  <si>
    <t>1.1 Week 5</t>
  </si>
  <si>
    <t>1.1 Week 4</t>
  </si>
  <si>
    <t>1.1 Week 3</t>
  </si>
  <si>
    <t>1.1 Week 2</t>
  </si>
  <si>
    <t>1.1 Week 1</t>
  </si>
  <si>
    <t>Quizlet sets</t>
  </si>
  <si>
    <t>Integrated lesson resource</t>
  </si>
  <si>
    <t>black</t>
  </si>
  <si>
    <t>to look like, resemble</t>
  </si>
  <si>
    <t>KILL infinitive (to kill, killing)</t>
  </si>
  <si>
    <t>natural</t>
  </si>
  <si>
    <t>Talking about a thing or person</t>
  </si>
  <si>
    <t xml:space="preserve">très </t>
  </si>
  <si>
    <t>3.1.6</t>
  </si>
  <si>
    <t>family</t>
  </si>
  <si>
    <t>to close, closing</t>
  </si>
  <si>
    <t>to read, reading</t>
  </si>
  <si>
    <t>vous êtes</t>
  </si>
  <si>
    <t>you are, you are being (plural)</t>
  </si>
  <si>
    <t>open (m)</t>
  </si>
  <si>
    <t>ouverte</t>
  </si>
  <si>
    <t>open (f)</t>
  </si>
  <si>
    <t>nous sommes</t>
  </si>
  <si>
    <t>ils sont</t>
  </si>
  <si>
    <t>elles sont</t>
  </si>
  <si>
    <t>strict (m)</t>
  </si>
  <si>
    <t>stricte</t>
  </si>
  <si>
    <t>strict (f)</t>
  </si>
  <si>
    <t>vous avez</t>
  </si>
  <si>
    <t>nous avons</t>
  </si>
  <si>
    <t>ils ont</t>
  </si>
  <si>
    <t>they have, they are having (m, m/f)</t>
  </si>
  <si>
    <t>elles ont</t>
  </si>
  <si>
    <t>they have, they are having (f)</t>
  </si>
  <si>
    <t>nous faisons</t>
  </si>
  <si>
    <t>vous faites</t>
  </si>
  <si>
    <t>ils font</t>
  </si>
  <si>
    <t>elles font</t>
  </si>
  <si>
    <t>to go, going</t>
  </si>
  <si>
    <t>il va</t>
  </si>
  <si>
    <t>he goes, he is going</t>
  </si>
  <si>
    <t>elle va</t>
  </si>
  <si>
    <t>she goes, she is going</t>
  </si>
  <si>
    <t>je vais</t>
  </si>
  <si>
    <t>I go, I am going</t>
  </si>
  <si>
    <t>tu vas</t>
  </si>
  <si>
    <t>you go, you are going</t>
  </si>
  <si>
    <t>1.1.1</t>
  </si>
  <si>
    <t>il a</t>
  </si>
  <si>
    <t>elle a</t>
  </si>
  <si>
    <t>they (m, m/f)</t>
  </si>
  <si>
    <t>2.1.5</t>
  </si>
  <si>
    <t>noun (m pl)</t>
  </si>
  <si>
    <r>
      <rPr>
        <b/>
        <sz val="18"/>
        <color theme="1"/>
        <rFont val="Century Gothic"/>
        <family val="2"/>
      </rPr>
      <t xml:space="preserve">Grammar </t>
    </r>
    <r>
      <rPr>
        <b/>
        <sz val="14"/>
        <color theme="1"/>
        <rFont val="Century Gothic"/>
        <family val="2"/>
      </rPr>
      <t/>
    </r>
  </si>
  <si>
    <t>Vocabulary introduced</t>
  </si>
  <si>
    <t xml:space="preserve">Set of vocabulary revisited #1 </t>
  </si>
  <si>
    <t>Set of vocabulary revisited #2</t>
  </si>
  <si>
    <t xml:space="preserve">Phonics </t>
  </si>
  <si>
    <r>
      <rPr>
        <b/>
        <u/>
        <sz val="18"/>
        <color theme="1"/>
        <rFont val="Century Gothic"/>
        <family val="2"/>
      </rPr>
      <t>Source</t>
    </r>
    <r>
      <rPr>
        <b/>
        <sz val="18"/>
        <color theme="1"/>
        <rFont val="Century Gothic"/>
        <family val="2"/>
      </rPr>
      <t xml:space="preserve"> &amp; cluster words</t>
    </r>
  </si>
  <si>
    <r>
      <rPr>
        <b/>
        <sz val="18"/>
        <color theme="1"/>
        <rFont val="Century Gothic"/>
        <family val="2"/>
      </rPr>
      <t>Notes / Lesson planning</t>
    </r>
    <r>
      <rPr>
        <b/>
        <sz val="14"/>
        <color theme="1"/>
        <rFont val="Century Gothic"/>
        <family val="2"/>
      </rPr>
      <t/>
    </r>
  </si>
  <si>
    <r>
      <t xml:space="preserve">Notes 
</t>
    </r>
    <r>
      <rPr>
        <sz val="14"/>
        <color theme="1"/>
        <rFont val="Century Gothic"/>
        <family val="2"/>
      </rPr>
      <t>These notes provide some further information, including some rationales and ideas for revisiting previously-encountered language. 
N.B. The RESOURCES page provides URLs linking to specific NCELP resources for each lesson.</t>
    </r>
  </si>
  <si>
    <t>Number only sort column</t>
  </si>
  <si>
    <r>
      <rPr>
        <b/>
        <sz val="18"/>
        <color theme="1"/>
        <rFont val="Century Gothic"/>
        <family val="2"/>
      </rPr>
      <t>Phonics</t>
    </r>
    <r>
      <rPr>
        <sz val="10"/>
        <color theme="1"/>
        <rFont val="Century Gothic"/>
        <family val="2"/>
      </rPr>
      <t xml:space="preserve">
SSCs are introduced and practised in a series of short (approx. 10 minute) slots per lesson.  
For highly frequent vowels, two SSCs are introduced per week.
Then, each SSC will be introduced on a weekly basis, with some closely related SSCs or key contrasts introduced together (e.g., 'i, eu'; 'ai, oi'). </t>
    </r>
  </si>
  <si>
    <t xml:space="preserve">Selection of texts will be made available by NCELP at Residential 2 for Specialist Teachers in early September. This will be accompanied by suggested order of presentation and accompanying activities. The rationales include: to introduce learners to engaging content early in their course; to provide opportunities for consolidation of previously taught language; to provide incidential initial exposure to new language; to provide opportunities to use known language to understand new language.  
Items in purple in the vocabulary column are flagged as useful in establishing the possibility of some everyday classroom interaction using the target language. Thus we have 'like'/'as' this week, useful for giving examples of what is meant/sought. </t>
  </si>
  <si>
    <t>cocher</t>
  </si>
  <si>
    <t>TICK infinitive (to tick; ticking)</t>
  </si>
  <si>
    <r>
      <t>Vocabulary introduced</t>
    </r>
    <r>
      <rPr>
        <sz val="11"/>
        <color theme="1"/>
        <rFont val="Century Gothic"/>
        <family val="2"/>
      </rPr>
      <t xml:space="preserve">
The NCELP Y7 scheme of work is based on 36 teaching weeks, with an average of 10 words taught per week (360 per year), assuming two lessons (of 45 - 60 minutes) per week. 
We allow 10% either way (more or less) on this total for any given year. Over the whole of KS3, we allow 5% either way (more or less) on the total number of words.
Words are listed with frequency rankings in the following order of parts of speech: </t>
    </r>
    <r>
      <rPr>
        <b/>
        <sz val="11"/>
        <color theme="1"/>
        <rFont val="Century Gothic"/>
        <family val="2"/>
      </rPr>
      <t>vb; pron; noun; adj; adv; conj; prep; other.</t>
    </r>
    <r>
      <rPr>
        <sz val="11"/>
        <color theme="1"/>
        <rFont val="Century Gothic"/>
        <family val="2"/>
      </rPr>
      <t xml:space="preserve">
The list includes highly irregular verbs as lexical items (as learners usually store and access these forms as lexical items).
Most words are among the 2,000 most frequent words in the language. Any word whose frequency ranking is &gt;2,000 has been selected because it features in the current AQA GCSE vocabulary list OR is known to be routinely included in GCSE examinations.
Frequency rankings of individual forms of verbs are not available. </t>
    </r>
  </si>
  <si>
    <r>
      <rPr>
        <b/>
        <sz val="14"/>
        <color rgb="FF7030A0"/>
        <rFont val="Century Gothic"/>
        <family val="2"/>
      </rPr>
      <t>aller</t>
    </r>
    <r>
      <rPr>
        <sz val="14"/>
        <rFont val="Century Gothic"/>
        <family val="2"/>
      </rPr>
      <t xml:space="preserve"> [53], va [53], vais [53], vas [53], caisse [1881], collège [2116], jour [78], parc [1240], poste [489], samedi [1355], train [232], où [48], </t>
    </r>
    <r>
      <rPr>
        <b/>
        <sz val="14"/>
        <color rgb="FF7030A0"/>
        <rFont val="Century Gothic"/>
        <family val="2"/>
      </rPr>
      <t>comment</t>
    </r>
    <r>
      <rPr>
        <sz val="14"/>
        <rFont val="Century Gothic"/>
        <family val="2"/>
      </rPr>
      <t xml:space="preserve"> [234], </t>
    </r>
    <r>
      <rPr>
        <b/>
        <sz val="14"/>
        <color rgb="FF7030A0"/>
        <rFont val="Century Gothic"/>
        <family val="2"/>
      </rPr>
      <t>quand</t>
    </r>
    <r>
      <rPr>
        <sz val="14"/>
        <rFont val="Century Gothic"/>
        <family val="2"/>
      </rPr>
      <t xml:space="preserve"> [119]</t>
    </r>
  </si>
  <si>
    <t>Talk about yourself, to and about someone else</t>
  </si>
  <si>
    <t xml:space="preserve">créer </t>
  </si>
  <si>
    <t>Lesson</t>
  </si>
  <si>
    <t>1
2</t>
  </si>
  <si>
    <t>3
4</t>
  </si>
  <si>
    <t>5
6</t>
  </si>
  <si>
    <t>7
8</t>
  </si>
  <si>
    <t>9
10</t>
  </si>
  <si>
    <t>11
12</t>
  </si>
  <si>
    <t>13
14</t>
  </si>
  <si>
    <t>15
16</t>
  </si>
  <si>
    <t>17
18</t>
  </si>
  <si>
    <t>19
20</t>
  </si>
  <si>
    <t>21
22</t>
  </si>
  <si>
    <t>23
24</t>
  </si>
  <si>
    <t>25
26</t>
  </si>
  <si>
    <t>27
28</t>
  </si>
  <si>
    <t>29
30</t>
  </si>
  <si>
    <t>31
32</t>
  </si>
  <si>
    <t>33
34</t>
  </si>
  <si>
    <t>35
36</t>
  </si>
  <si>
    <t>37
38</t>
  </si>
  <si>
    <t>39
40</t>
  </si>
  <si>
    <t>41
42</t>
  </si>
  <si>
    <t>43
44</t>
  </si>
  <si>
    <t>45
46</t>
  </si>
  <si>
    <t>47
48</t>
  </si>
  <si>
    <t>49
50</t>
  </si>
  <si>
    <t>51
52</t>
  </si>
  <si>
    <t>55
56</t>
  </si>
  <si>
    <t>53
54</t>
  </si>
  <si>
    <t>57
58</t>
  </si>
  <si>
    <t>59
60</t>
  </si>
  <si>
    <t>61
62</t>
  </si>
  <si>
    <t>63
64</t>
  </si>
  <si>
    <t>65
66</t>
  </si>
  <si>
    <t>67
68</t>
  </si>
  <si>
    <t>69
70</t>
  </si>
  <si>
    <t>71
72</t>
  </si>
  <si>
    <t>nouvelle</t>
  </si>
  <si>
    <t>vieille</t>
  </si>
  <si>
    <t>belle</t>
  </si>
  <si>
    <t>heureuse</t>
  </si>
  <si>
    <t>of</t>
  </si>
  <si>
    <t>Word</t>
  </si>
  <si>
    <t>he</t>
  </si>
  <si>
    <t>she</t>
  </si>
  <si>
    <t>expensive</t>
  </si>
  <si>
    <t>English language</t>
  </si>
  <si>
    <t>French language</t>
  </si>
  <si>
    <t>woman</t>
  </si>
  <si>
    <t>girl</t>
  </si>
  <si>
    <t>sentence</t>
  </si>
  <si>
    <t>person, nobody</t>
  </si>
  <si>
    <t>in, by</t>
  </si>
  <si>
    <t>to wear, to carry</t>
  </si>
  <si>
    <t>to spend</t>
  </si>
  <si>
    <t>to spend, to pass</t>
  </si>
  <si>
    <t>GIVE infinitive (to give; giving)</t>
  </si>
  <si>
    <t>1.2.6</t>
  </si>
  <si>
    <t>you (plural)</t>
  </si>
  <si>
    <t>you (plural), you (polite)</t>
  </si>
  <si>
    <t>2.1.1</t>
  </si>
  <si>
    <t>there is, there are</t>
  </si>
  <si>
    <t>13/36/8</t>
  </si>
  <si>
    <t>2.2.3</t>
  </si>
  <si>
    <t>to win</t>
  </si>
  <si>
    <t>to win, to earn</t>
  </si>
  <si>
    <t>to have</t>
  </si>
  <si>
    <t>can, to be able to</t>
  </si>
  <si>
    <t>like, as</t>
  </si>
  <si>
    <t>to give</t>
  </si>
  <si>
    <t>again, yet</t>
  </si>
  <si>
    <t>to go</t>
  </si>
  <si>
    <t>my</t>
  </si>
  <si>
    <t>less</t>
  </si>
  <si>
    <t>world, people</t>
  </si>
  <si>
    <t>to come</t>
  </si>
  <si>
    <t>to hold</t>
  </si>
  <si>
    <t>to speak</t>
  </si>
  <si>
    <t>to show</t>
  </si>
  <si>
    <t>to hear</t>
  </si>
  <si>
    <t>work</t>
  </si>
  <si>
    <t>to decide</t>
  </si>
  <si>
    <t>perhaps, maybe</t>
  </si>
  <si>
    <t>to accept</t>
  </si>
  <si>
    <t>several</t>
  </si>
  <si>
    <t>your</t>
  </si>
  <si>
    <t>to touch</t>
  </si>
  <si>
    <t>region</t>
  </si>
  <si>
    <t>rather</t>
  </si>
  <si>
    <t>enough</t>
  </si>
  <si>
    <t>relationship</t>
  </si>
  <si>
    <t>numerous</t>
  </si>
  <si>
    <t>form</t>
  </si>
  <si>
    <t>American</t>
  </si>
  <si>
    <t>to write</t>
  </si>
  <si>
    <t>among</t>
  </si>
  <si>
    <t>party</t>
  </si>
  <si>
    <t>to wish</t>
  </si>
  <si>
    <t>European</t>
  </si>
  <si>
    <t>to replace</t>
  </si>
  <si>
    <t>friend</t>
  </si>
  <si>
    <t>water</t>
  </si>
  <si>
    <t>almost</t>
  </si>
  <si>
    <t>age</t>
  </si>
  <si>
    <t>responsible</t>
  </si>
  <si>
    <t>road</t>
  </si>
  <si>
    <t>since</t>
  </si>
  <si>
    <t>to place</t>
  </si>
  <si>
    <t>to pay</t>
  </si>
  <si>
    <t>to fall</t>
  </si>
  <si>
    <t>father</t>
  </si>
  <si>
    <t>rich</t>
  </si>
  <si>
    <t>Canadian</t>
  </si>
  <si>
    <t>success</t>
  </si>
  <si>
    <t>to invite</t>
  </si>
  <si>
    <t>mother</t>
  </si>
  <si>
    <t>real</t>
  </si>
  <si>
    <t>to respect</t>
  </si>
  <si>
    <t>industry</t>
  </si>
  <si>
    <t>to pronounce</t>
  </si>
  <si>
    <t>sign</t>
  </si>
  <si>
    <t>language, tongue</t>
  </si>
  <si>
    <t>to push</t>
  </si>
  <si>
    <t>bank</t>
  </si>
  <si>
    <t>to rest</t>
  </si>
  <si>
    <t>how much, how many</t>
  </si>
  <si>
    <t>knowledge</t>
  </si>
  <si>
    <t>to sign</t>
  </si>
  <si>
    <t>October</t>
  </si>
  <si>
    <t>feeling</t>
  </si>
  <si>
    <t>December</t>
  </si>
  <si>
    <t>to lend</t>
  </si>
  <si>
    <t>sea</t>
  </si>
  <si>
    <t>June</t>
  </si>
  <si>
    <t>wait</t>
  </si>
  <si>
    <t>January</t>
  </si>
  <si>
    <t>to escape</t>
  </si>
  <si>
    <t>May</t>
  </si>
  <si>
    <t>September</t>
  </si>
  <si>
    <t>positive</t>
  </si>
  <si>
    <t>independent</t>
  </si>
  <si>
    <t>to threaten</t>
  </si>
  <si>
    <t>November</t>
  </si>
  <si>
    <t>April</t>
  </si>
  <si>
    <t>heavy</t>
  </si>
  <si>
    <t>Tuesday</t>
  </si>
  <si>
    <t>species</t>
  </si>
  <si>
    <t>sensitive</t>
  </si>
  <si>
    <t>speed</t>
  </si>
  <si>
    <t>visit</t>
  </si>
  <si>
    <t>Friday</t>
  </si>
  <si>
    <t>conference</t>
  </si>
  <si>
    <t>colleague</t>
  </si>
  <si>
    <t>weight</t>
  </si>
  <si>
    <t>Thursday</t>
  </si>
  <si>
    <t>industrial</t>
  </si>
  <si>
    <t>February</t>
  </si>
  <si>
    <t>music</t>
  </si>
  <si>
    <t>Wednesday</t>
  </si>
  <si>
    <t>to describe</t>
  </si>
  <si>
    <t>recent</t>
  </si>
  <si>
    <t>border</t>
  </si>
  <si>
    <t>emergency</t>
  </si>
  <si>
    <t>to throw</t>
  </si>
  <si>
    <t>active</t>
  </si>
  <si>
    <t>Sunday</t>
  </si>
  <si>
    <t>career</t>
  </si>
  <si>
    <t>to feed, nourish</t>
  </si>
  <si>
    <t>to guarantee</t>
  </si>
  <si>
    <t>to benefit</t>
  </si>
  <si>
    <t>twenty</t>
  </si>
  <si>
    <t>delay</t>
  </si>
  <si>
    <t>British</t>
  </si>
  <si>
    <t>cold</t>
  </si>
  <si>
    <t>hospital</t>
  </si>
  <si>
    <t>Russian</t>
  </si>
  <si>
    <t>July</t>
  </si>
  <si>
    <t>journalist</t>
  </si>
  <si>
    <t>to eat</t>
  </si>
  <si>
    <t>to survive</t>
  </si>
  <si>
    <t>popular</t>
  </si>
  <si>
    <t>to inform</t>
  </si>
  <si>
    <t>telephone</t>
  </si>
  <si>
    <t>coast</t>
  </si>
  <si>
    <t>priority</t>
  </si>
  <si>
    <t>ship</t>
  </si>
  <si>
    <t>ideal</t>
  </si>
  <si>
    <t>recognition, gratitude</t>
  </si>
  <si>
    <t>August</t>
  </si>
  <si>
    <t>to exchange</t>
  </si>
  <si>
    <t>fifteen</t>
  </si>
  <si>
    <t>Italian</t>
  </si>
  <si>
    <t>above</t>
  </si>
  <si>
    <t>reduction</t>
  </si>
  <si>
    <t>negative</t>
  </si>
  <si>
    <t>myself</t>
  </si>
  <si>
    <t>unfortunately</t>
  </si>
  <si>
    <t>gas</t>
  </si>
  <si>
    <t>really</t>
  </si>
  <si>
    <t>quarter</t>
  </si>
  <si>
    <t>hardly</t>
  </si>
  <si>
    <t>thirty</t>
  </si>
  <si>
    <t>Spanish</t>
  </si>
  <si>
    <t>season</t>
  </si>
  <si>
    <t>Indian</t>
  </si>
  <si>
    <t>quantity</t>
  </si>
  <si>
    <t>equipment</t>
  </si>
  <si>
    <t>sun</t>
  </si>
  <si>
    <t>forest</t>
  </si>
  <si>
    <t>artist</t>
  </si>
  <si>
    <t>corner</t>
  </si>
  <si>
    <t>snow</t>
  </si>
  <si>
    <t>mouth</t>
  </si>
  <si>
    <t>planet</t>
  </si>
  <si>
    <t>till, cash desk</t>
  </si>
  <si>
    <t>bridge</t>
  </si>
  <si>
    <t>Chinese</t>
  </si>
  <si>
    <t>address</t>
  </si>
  <si>
    <t>reception</t>
  </si>
  <si>
    <t>to burn</t>
  </si>
  <si>
    <t>similar</t>
  </si>
  <si>
    <t>to recommend</t>
  </si>
  <si>
    <t>player</t>
  </si>
  <si>
    <t>Greek</t>
  </si>
  <si>
    <t>to jump</t>
  </si>
  <si>
    <t>guarantee</t>
  </si>
  <si>
    <t>magnificent</t>
  </si>
  <si>
    <t>connection</t>
  </si>
  <si>
    <t>laboratory</t>
  </si>
  <si>
    <t>planned</t>
  </si>
  <si>
    <t>Swiss</t>
  </si>
  <si>
    <t>to cry</t>
  </si>
  <si>
    <t>baby</t>
  </si>
  <si>
    <t>friendship</t>
  </si>
  <si>
    <t>fifty</t>
  </si>
  <si>
    <t>drama</t>
  </si>
  <si>
    <t>garden</t>
  </si>
  <si>
    <t>poet</t>
  </si>
  <si>
    <t>wine</t>
  </si>
  <si>
    <t>to calculate</t>
  </si>
  <si>
    <t>straight away, immediately</t>
  </si>
  <si>
    <t>personally</t>
  </si>
  <si>
    <t>disaster</t>
  </si>
  <si>
    <t>forty</t>
  </si>
  <si>
    <t>technician</t>
  </si>
  <si>
    <t>electricity</t>
  </si>
  <si>
    <t>weekend</t>
  </si>
  <si>
    <t>closing</t>
  </si>
  <si>
    <t>tourist</t>
  </si>
  <si>
    <t>valid</t>
  </si>
  <si>
    <t>optimistic</t>
  </si>
  <si>
    <t>grey</t>
  </si>
  <si>
    <t>leisure</t>
  </si>
  <si>
    <t>Belgian</t>
  </si>
  <si>
    <t>bread</t>
  </si>
  <si>
    <t>translation</t>
  </si>
  <si>
    <t>nice, kind</t>
  </si>
  <si>
    <t>mixed</t>
  </si>
  <si>
    <t>to dance</t>
  </si>
  <si>
    <t>dance, dancing</t>
  </si>
  <si>
    <t>helicopter</t>
  </si>
  <si>
    <t>championship</t>
  </si>
  <si>
    <t>poem</t>
  </si>
  <si>
    <t>camera</t>
  </si>
  <si>
    <t>about twenty</t>
  </si>
  <si>
    <t>musician</t>
  </si>
  <si>
    <t>vegetable</t>
  </si>
  <si>
    <t>Miss</t>
  </si>
  <si>
    <t>sixty</t>
  </si>
  <si>
    <t>nasty, wicked, mean</t>
  </si>
  <si>
    <t>thirteen</t>
  </si>
  <si>
    <t>sixteen</t>
  </si>
  <si>
    <t>fourteen</t>
  </si>
  <si>
    <t>friendly</t>
  </si>
  <si>
    <t>midnight</t>
  </si>
  <si>
    <t>damage</t>
  </si>
  <si>
    <t>toy</t>
  </si>
  <si>
    <t>passport</t>
  </si>
  <si>
    <t>delivery</t>
  </si>
  <si>
    <t>castle</t>
  </si>
  <si>
    <t>successful</t>
  </si>
  <si>
    <t>eighteen</t>
  </si>
  <si>
    <t>uncle</t>
  </si>
  <si>
    <t>salary</t>
  </si>
  <si>
    <t>ball</t>
  </si>
  <si>
    <t>stairs, staircase</t>
  </si>
  <si>
    <t>architect</t>
  </si>
  <si>
    <t>knife</t>
  </si>
  <si>
    <t>to hire</t>
  </si>
  <si>
    <t>seventeen</t>
  </si>
  <si>
    <t>Irish</t>
  </si>
  <si>
    <t>charming</t>
  </si>
  <si>
    <t>rock music</t>
  </si>
  <si>
    <t>dictionary</t>
  </si>
  <si>
    <t>Algerian</t>
  </si>
  <si>
    <t>typical</t>
  </si>
  <si>
    <t>watch</t>
  </si>
  <si>
    <t>loyal, faithful</t>
  </si>
  <si>
    <t>tent</t>
  </si>
  <si>
    <t>to reply</t>
  </si>
  <si>
    <t>cheese</t>
  </si>
  <si>
    <t>cotton</t>
  </si>
  <si>
    <t>bitter</t>
  </si>
  <si>
    <t>orchestra</t>
  </si>
  <si>
    <t>Dutch</t>
  </si>
  <si>
    <t>platform</t>
  </si>
  <si>
    <t>cream</t>
  </si>
  <si>
    <t>racist</t>
  </si>
  <si>
    <t>cake</t>
  </si>
  <si>
    <t>nineteen</t>
  </si>
  <si>
    <t>safe</t>
  </si>
  <si>
    <t>romantic</t>
  </si>
  <si>
    <t>seventy</t>
  </si>
  <si>
    <t>CHANGE infinitive (to change; changing)</t>
  </si>
  <si>
    <t>ARRIVE infinitive (to arrive; arriving)</t>
  </si>
  <si>
    <t>CREATE infinitive (to create; creating)</t>
  </si>
  <si>
    <t>politics</t>
  </si>
  <si>
    <t>mistake</t>
  </si>
  <si>
    <t>desk</t>
  </si>
  <si>
    <t>desk, office</t>
  </si>
  <si>
    <t>in, by, to</t>
  </si>
  <si>
    <t>HAVE TO 1st /2nd person singular (I/you have to)</t>
  </si>
  <si>
    <t>HAVE TO 3rd person singular (s/he has to)</t>
  </si>
  <si>
    <t>CAN/BE ABLE TO 3rd person singular (s/he can, is able to)</t>
  </si>
  <si>
    <t>CAN/BE ABLE TO 1st/2nd person singular (I/you can, are able to)</t>
  </si>
  <si>
    <t>business, matters</t>
  </si>
  <si>
    <t>glad, pleased</t>
  </si>
  <si>
    <t>A range of vocabulary revisited</t>
  </si>
  <si>
    <t>A range of SSC revisited</t>
  </si>
  <si>
    <t xml:space="preserve"> This lesson contains consolidation activities designed to prepare students for the upcoming test in 2.1.6.</t>
  </si>
  <si>
    <t>Assessment week</t>
  </si>
  <si>
    <t>Revision week</t>
  </si>
  <si>
    <t xml:space="preserve">This week includes separate, short achievement tests in phonics, vocabulary and grammar. </t>
  </si>
  <si>
    <t>I am, I am being</t>
  </si>
  <si>
    <t>you are, you are being</t>
  </si>
  <si>
    <t>he is, he is being</t>
  </si>
  <si>
    <t>she is, she is being</t>
  </si>
  <si>
    <t>méchante</t>
  </si>
  <si>
    <t>new (m)</t>
  </si>
  <si>
    <t>new (f)</t>
  </si>
  <si>
    <t>old (m)</t>
  </si>
  <si>
    <t>old (f)</t>
  </si>
  <si>
    <t>beautiful (f)</t>
  </si>
  <si>
    <t>glad, pleased (m)</t>
  </si>
  <si>
    <t>glad, pleased (f)</t>
  </si>
  <si>
    <t>mobile phone</t>
  </si>
  <si>
    <t>subject, matter, material</t>
  </si>
  <si>
    <t>singer (m)</t>
  </si>
  <si>
    <t>singer (f)</t>
  </si>
  <si>
    <t>sympa, sympathique</t>
  </si>
  <si>
    <t>actor (f)</t>
  </si>
  <si>
    <t>actor (m)</t>
  </si>
  <si>
    <t>green (m)</t>
  </si>
  <si>
    <t>green (f)</t>
  </si>
  <si>
    <t>good, well</t>
  </si>
  <si>
    <t>Recycle previously-learnt nouns to pair, in their singular and plural forms, with 'il y a' plus numbers. 'Il y a' will be taught and practised as a fixed chunk to mean 'there is' and 'there are'. Teachers may wish to explain its component parts, e.g., explain very briefly that 'y' can mean 'there' and 'a' can change if we want to talk about the past or the future, for example.  This should not be a main focus of the lesson and teachers can say that students will learn more about this later. 
Indefinite articles 'un' and 'une' are re-introduced here with their second meaning 'one'. Teacher to draw attention to this difference in meaning.</t>
  </si>
  <si>
    <t>they are, they are being (m, m/f)</t>
  </si>
  <si>
    <t>they are, they are being (f)</t>
  </si>
  <si>
    <t>for</t>
  </si>
  <si>
    <t>we do, we make</t>
  </si>
  <si>
    <t>you do, you make (plural)</t>
  </si>
  <si>
    <t>they do, they make (f)</t>
  </si>
  <si>
    <t>to look like, looking like</t>
  </si>
  <si>
    <t>to knock, knocking</t>
  </si>
  <si>
    <t>vous allez</t>
  </si>
  <si>
    <t>you go, you are going (plural)</t>
  </si>
  <si>
    <t>nous allons</t>
  </si>
  <si>
    <t>we go, we are going</t>
  </si>
  <si>
    <t>ils vont</t>
  </si>
  <si>
    <t>they go, they are going (m, m/f)</t>
  </si>
  <si>
    <t>elles vont</t>
  </si>
  <si>
    <t>they go, they are going (f)</t>
  </si>
  <si>
    <t>to arrive, arriving</t>
  </si>
  <si>
    <t>to change, changing</t>
  </si>
  <si>
    <t>to create, creating</t>
  </si>
  <si>
    <t>to win, winning</t>
  </si>
  <si>
    <t>from</t>
  </si>
  <si>
    <t>to take, taking</t>
  </si>
  <si>
    <t>je prends</t>
  </si>
  <si>
    <t>I take, I am taking</t>
  </si>
  <si>
    <t>tu prends</t>
  </si>
  <si>
    <t>you take, you are taking</t>
  </si>
  <si>
    <t>il prend</t>
  </si>
  <si>
    <t>he takes, he is taking</t>
  </si>
  <si>
    <t>elle prend</t>
  </si>
  <si>
    <t>she takes, she is taking</t>
  </si>
  <si>
    <t>to learn, learning</t>
  </si>
  <si>
    <t>to understand, understanding</t>
  </si>
  <si>
    <t>naturelle</t>
  </si>
  <si>
    <t>3.1 Week 1</t>
  </si>
  <si>
    <t>Y7, Term 2.1 Week 3</t>
  </si>
  <si>
    <t>Y7, Term 2.1 Week 2</t>
  </si>
  <si>
    <t>Y7, Term 2.2 Week 5</t>
  </si>
  <si>
    <t>Y7, Term 1.1 Week 1</t>
  </si>
  <si>
    <t>Y7, Term 1.1 Week 2</t>
  </si>
  <si>
    <t>Y7, Term 1.1 Week 3</t>
  </si>
  <si>
    <t>Y7, Term 1.1 Week 4</t>
  </si>
  <si>
    <t>Y7, Term 1.1 Week 5</t>
  </si>
  <si>
    <t>Y7, Term 1.1 Week 6</t>
  </si>
  <si>
    <t>Y7, Term 1.1 Week 7</t>
  </si>
  <si>
    <t>Y7, Term 1.2 Week 1</t>
  </si>
  <si>
    <t>Y7, Term 1.2 Week 2</t>
  </si>
  <si>
    <t>Y7, Term 1.2 Week 3</t>
  </si>
  <si>
    <t>Y7, Term 1.2 Week 4</t>
  </si>
  <si>
    <t>Y7, Term 1.2 Week 5</t>
  </si>
  <si>
    <t>Y7, Term 1.2 Week 6</t>
  </si>
  <si>
    <t>Y7, Term 1.2 Week 7</t>
  </si>
  <si>
    <t>Y7, Term 2.1 Week 1</t>
  </si>
  <si>
    <t>on [revisited]</t>
  </si>
  <si>
    <t>Miss, Mrs, Ms, madam</t>
  </si>
  <si>
    <t>Sir, Mr</t>
  </si>
  <si>
    <t>n/a</t>
  </si>
  <si>
    <t>3.1.5</t>
  </si>
  <si>
    <t>in the east</t>
  </si>
  <si>
    <t>I'm listening</t>
  </si>
  <si>
    <t>hello (on the telephone)</t>
  </si>
  <si>
    <t>same</t>
  </si>
  <si>
    <t>I will put you through</t>
  </si>
  <si>
    <t>to enjoy oneself</t>
  </si>
  <si>
    <t>bien*</t>
  </si>
  <si>
    <t>New Year</t>
  </si>
  <si>
    <t>alone</t>
  </si>
  <si>
    <t>continue</t>
  </si>
  <si>
    <t>something</t>
  </si>
  <si>
    <t>to take place</t>
  </si>
  <si>
    <t>see you later</t>
  </si>
  <si>
    <t>guy, dude, bloke</t>
  </si>
  <si>
    <t>to work hard</t>
  </si>
  <si>
    <t>own</t>
  </si>
  <si>
    <t>bill</t>
  </si>
  <si>
    <t>to remember</t>
  </si>
  <si>
    <t>through</t>
  </si>
  <si>
    <t>to listen</t>
  </si>
  <si>
    <t>studies</t>
  </si>
  <si>
    <t>study, home office</t>
  </si>
  <si>
    <t>toilets</t>
  </si>
  <si>
    <t>homemade</t>
  </si>
  <si>
    <t>someone</t>
  </si>
  <si>
    <t>necessary</t>
  </si>
  <si>
    <t>are you going on foot?</t>
  </si>
  <si>
    <t>stereo system, music centre</t>
  </si>
  <si>
    <t>badly paid</t>
  </si>
  <si>
    <t>well paid</t>
  </si>
  <si>
    <t>(on) Monday morning</t>
  </si>
  <si>
    <t>experienced</t>
  </si>
  <si>
    <t>included</t>
  </si>
  <si>
    <t>born</t>
  </si>
  <si>
    <t>everybody</t>
  </si>
  <si>
    <t>answer</t>
  </si>
  <si>
    <t>for the attention of</t>
  </si>
  <si>
    <t>to insure</t>
  </si>
  <si>
    <t>it doesn't matter</t>
  </si>
  <si>
    <t>board game</t>
  </si>
  <si>
    <t>security</t>
  </si>
  <si>
    <t>to be a member of</t>
  </si>
  <si>
    <t>situation wanted</t>
  </si>
  <si>
    <t>data base</t>
  </si>
  <si>
    <t>inside</t>
  </si>
  <si>
    <t>motorway services</t>
  </si>
  <si>
    <t>in the north</t>
  </si>
  <si>
    <t>fountain</t>
  </si>
  <si>
    <t>higher education</t>
  </si>
  <si>
    <t>mum</t>
  </si>
  <si>
    <t>to love</t>
  </si>
  <si>
    <t>dressed in</t>
  </si>
  <si>
    <t>sent by</t>
  </si>
  <si>
    <t>unemployed</t>
  </si>
  <si>
    <t>favourite</t>
  </si>
  <si>
    <t>future plans</t>
  </si>
  <si>
    <t>fortunately</t>
  </si>
  <si>
    <t>private school</t>
  </si>
  <si>
    <t>economics</t>
  </si>
  <si>
    <t>especially</t>
  </si>
  <si>
    <t>foreigner</t>
  </si>
  <si>
    <t>foreign languages</t>
  </si>
  <si>
    <t>science fiction film</t>
  </si>
  <si>
    <t>to separate, to split up</t>
  </si>
  <si>
    <t>character</t>
  </si>
  <si>
    <t>historic</t>
  </si>
  <si>
    <t>games room</t>
  </si>
  <si>
    <t>waiting room</t>
  </si>
  <si>
    <t>dad</t>
  </si>
  <si>
    <t>telephone number</t>
  </si>
  <si>
    <t>to have one's hair cut</t>
  </si>
  <si>
    <t>worksheet</t>
  </si>
  <si>
    <t>blog</t>
  </si>
  <si>
    <t>parents' evening</t>
  </si>
  <si>
    <t>to smile</t>
  </si>
  <si>
    <t>character trait</t>
  </si>
  <si>
    <t>food technology</t>
  </si>
  <si>
    <t>package holiday</t>
  </si>
  <si>
    <t>peaceful, quiet</t>
  </si>
  <si>
    <t>tone</t>
  </si>
  <si>
    <t>price list</t>
  </si>
  <si>
    <t>class register</t>
  </si>
  <si>
    <t>sleeping car (on a train)</t>
  </si>
  <si>
    <t>speed limit</t>
  </si>
  <si>
    <t>with pleasure</t>
  </si>
  <si>
    <t>pleasure, amusement</t>
  </si>
  <si>
    <t>closed</t>
  </si>
  <si>
    <t>civil servant</t>
  </si>
  <si>
    <t>fortnight</t>
  </si>
  <si>
    <t>March</t>
  </si>
  <si>
    <t>hunger</t>
  </si>
  <si>
    <t>make, brand</t>
  </si>
  <si>
    <t>vehicle</t>
  </si>
  <si>
    <t>to apply for a job</t>
  </si>
  <si>
    <t>waste of time</t>
  </si>
  <si>
    <t>highest temperature</t>
  </si>
  <si>
    <t>lowest temperature</t>
  </si>
  <si>
    <t>rush hour</t>
  </si>
  <si>
    <t>(on) Monday evening</t>
  </si>
  <si>
    <t>rule; ruler</t>
  </si>
  <si>
    <t>full fat milk</t>
  </si>
  <si>
    <t>means of transport</t>
  </si>
  <si>
    <t>underground station</t>
  </si>
  <si>
    <t>educational</t>
  </si>
  <si>
    <t>terms of employment</t>
  </si>
  <si>
    <t>instructions for use</t>
  </si>
  <si>
    <t>correct number</t>
  </si>
  <si>
    <t>shoe size</t>
  </si>
  <si>
    <t>sports kit</t>
  </si>
  <si>
    <t>to forgive</t>
  </si>
  <si>
    <t>fair trade</t>
  </si>
  <si>
    <t>except</t>
  </si>
  <si>
    <t>kiss</t>
  </si>
  <si>
    <t>work experience</t>
  </si>
  <si>
    <t>electronic game</t>
  </si>
  <si>
    <t>email address</t>
  </si>
  <si>
    <t>United Kingdom</t>
  </si>
  <si>
    <t>role model</t>
  </si>
  <si>
    <t>stay on the line</t>
  </si>
  <si>
    <t>suit</t>
  </si>
  <si>
    <t>wrong number</t>
  </si>
  <si>
    <t>palace</t>
  </si>
  <si>
    <t>school hall</t>
  </si>
  <si>
    <t>cat</t>
  </si>
  <si>
    <t>date of birth</t>
  </si>
  <si>
    <t>adventure film</t>
  </si>
  <si>
    <t>in love</t>
  </si>
  <si>
    <t>pocket money</t>
  </si>
  <si>
    <t>hot</t>
  </si>
  <si>
    <t>shorts</t>
  </si>
  <si>
    <t>locked</t>
  </si>
  <si>
    <t>fresh water</t>
  </si>
  <si>
    <t>sports shirt</t>
  </si>
  <si>
    <t>lost</t>
  </si>
  <si>
    <t>snack bar</t>
  </si>
  <si>
    <t>memory card</t>
  </si>
  <si>
    <t>summer camp</t>
  </si>
  <si>
    <t>linen</t>
  </si>
  <si>
    <t>final exam</t>
  </si>
  <si>
    <t>to overtake</t>
  </si>
  <si>
    <t>essay</t>
  </si>
  <si>
    <t>to erase, delete</t>
  </si>
  <si>
    <t>sports equipment</t>
  </si>
  <si>
    <t>internet page</t>
  </si>
  <si>
    <t>reservation</t>
  </si>
  <si>
    <t>the sun is shining</t>
  </si>
  <si>
    <t>homepage</t>
  </si>
  <si>
    <t>smart</t>
  </si>
  <si>
    <t>quiz show</t>
  </si>
  <si>
    <t>to draw</t>
  </si>
  <si>
    <t>silent</t>
  </si>
  <si>
    <t>to sail</t>
  </si>
  <si>
    <t>sailing boat</t>
  </si>
  <si>
    <t>armchair</t>
  </si>
  <si>
    <t>satisfied</t>
  </si>
  <si>
    <t>road map</t>
  </si>
  <si>
    <t>lorry</t>
  </si>
  <si>
    <t>art gallery</t>
  </si>
  <si>
    <t>fantasy film</t>
  </si>
  <si>
    <t>remote control</t>
  </si>
  <si>
    <t>silly</t>
  </si>
  <si>
    <t>in the west</t>
  </si>
  <si>
    <t>level crossing</t>
  </si>
  <si>
    <t>promotion prospects</t>
  </si>
  <si>
    <t>turn left</t>
  </si>
  <si>
    <t>extreme sports</t>
  </si>
  <si>
    <t>school day</t>
  </si>
  <si>
    <t>school year</t>
  </si>
  <si>
    <t>to have a detention</t>
  </si>
  <si>
    <t>to hurry</t>
  </si>
  <si>
    <t>fantastic</t>
  </si>
  <si>
    <t>pet</t>
  </si>
  <si>
    <t>tea room</t>
  </si>
  <si>
    <t>place of residence</t>
  </si>
  <si>
    <t>foreign language assistant</t>
  </si>
  <si>
    <t>sheet</t>
  </si>
  <si>
    <t>horror film</t>
  </si>
  <si>
    <t>valuable</t>
  </si>
  <si>
    <t>winter holidays</t>
  </si>
  <si>
    <t>summer holidays</t>
  </si>
  <si>
    <t>driver</t>
  </si>
  <si>
    <t>lipstick</t>
  </si>
  <si>
    <t>forward slash</t>
  </si>
  <si>
    <t>cathedral</t>
  </si>
  <si>
    <t>guitar</t>
  </si>
  <si>
    <t>achievement, performance</t>
  </si>
  <si>
    <t>volunteer</t>
  </si>
  <si>
    <t>experiment</t>
  </si>
  <si>
    <t>speciality</t>
  </si>
  <si>
    <t>changeable</t>
  </si>
  <si>
    <t>to copy</t>
  </si>
  <si>
    <t>passenger</t>
  </si>
  <si>
    <t>I'll be right back</t>
  </si>
  <si>
    <t>to check</t>
  </si>
  <si>
    <t>emergency exit</t>
  </si>
  <si>
    <t>cable TV</t>
  </si>
  <si>
    <t>it is freezing</t>
  </si>
  <si>
    <t>sitcom</t>
  </si>
  <si>
    <t>broken</t>
  </si>
  <si>
    <t>balcony</t>
  </si>
  <si>
    <t>boots</t>
  </si>
  <si>
    <t>dry cleaning</t>
  </si>
  <si>
    <t>honey</t>
  </si>
  <si>
    <t>station (railway)</t>
  </si>
  <si>
    <t>hobby, leisure activity</t>
  </si>
  <si>
    <t>to fish</t>
  </si>
  <si>
    <t>medium (size)</t>
  </si>
  <si>
    <t>exercise book</t>
  </si>
  <si>
    <t>GCSE equivalent</t>
  </si>
  <si>
    <t>personal and social education (PSE)</t>
  </si>
  <si>
    <t>Turkish</t>
  </si>
  <si>
    <t>birthday</t>
  </si>
  <si>
    <t>delicious</t>
  </si>
  <si>
    <t>melody, tune</t>
  </si>
  <si>
    <t>hot chocolate</t>
  </si>
  <si>
    <t>to go fishing</t>
  </si>
  <si>
    <t>part time</t>
  </si>
  <si>
    <t>complaint</t>
  </si>
  <si>
    <t>raw</t>
  </si>
  <si>
    <t>Christmas</t>
  </si>
  <si>
    <t>satellite TV</t>
  </si>
  <si>
    <t>training centre</t>
  </si>
  <si>
    <t>goldfish</t>
  </si>
  <si>
    <t>tropical fish</t>
  </si>
  <si>
    <t>unbearable</t>
  </si>
  <si>
    <t>drums</t>
  </si>
  <si>
    <t>tidy, neat</t>
  </si>
  <si>
    <t>violin</t>
  </si>
  <si>
    <t>bicycle, bike</t>
  </si>
  <si>
    <t>cycle path</t>
  </si>
  <si>
    <t>to repair</t>
  </si>
  <si>
    <t>reasonable</t>
  </si>
  <si>
    <t>moustache</t>
  </si>
  <si>
    <t>pork</t>
  </si>
  <si>
    <t>savings bank</t>
  </si>
  <si>
    <t>place setting</t>
  </si>
  <si>
    <t>married</t>
  </si>
  <si>
    <t>geography</t>
  </si>
  <si>
    <t>toothpaste</t>
  </si>
  <si>
    <t>straw hat</t>
  </si>
  <si>
    <t>divorced</t>
  </si>
  <si>
    <t>to get divorced</t>
  </si>
  <si>
    <t>honest</t>
  </si>
  <si>
    <t>biology</t>
  </si>
  <si>
    <t>striped</t>
  </si>
  <si>
    <t>lunch break</t>
  </si>
  <si>
    <t>earthquake</t>
  </si>
  <si>
    <t>fixed price menu</t>
  </si>
  <si>
    <t>motorbike</t>
  </si>
  <si>
    <t>poloshirt</t>
  </si>
  <si>
    <t>ticket office</t>
  </si>
  <si>
    <t>penfriend</t>
  </si>
  <si>
    <t>drink before meal</t>
  </si>
  <si>
    <t>volcano</t>
  </si>
  <si>
    <t>pillow</t>
  </si>
  <si>
    <t>flat, apartment</t>
  </si>
  <si>
    <t>archery</t>
  </si>
  <si>
    <t>to revise</t>
  </si>
  <si>
    <t>spying</t>
  </si>
  <si>
    <t>necklace</t>
  </si>
  <si>
    <t>handbag</t>
  </si>
  <si>
    <t>seat belt</t>
  </si>
  <si>
    <t>glue</t>
  </si>
  <si>
    <t>rubber</t>
  </si>
  <si>
    <t>repair</t>
  </si>
  <si>
    <t>bike hire</t>
  </si>
  <si>
    <t>tomato</t>
  </si>
  <si>
    <t>tray</t>
  </si>
  <si>
    <t>cardigan</t>
  </si>
  <si>
    <t>referee</t>
  </si>
  <si>
    <t>indoor swimming pool</t>
  </si>
  <si>
    <t>Mediterranean Sea</t>
  </si>
  <si>
    <t>school trip</t>
  </si>
  <si>
    <t>sister-in-law</t>
  </si>
  <si>
    <t>brother-in-law</t>
  </si>
  <si>
    <t>rabbit</t>
  </si>
  <si>
    <t>tram</t>
  </si>
  <si>
    <t>soap</t>
  </si>
  <si>
    <t>fried egg</t>
  </si>
  <si>
    <t>table tennis</t>
  </si>
  <si>
    <t>documentary</t>
  </si>
  <si>
    <t>slippers</t>
  </si>
  <si>
    <t>playground</t>
  </si>
  <si>
    <t>cyber bullying</t>
  </si>
  <si>
    <t>to file</t>
  </si>
  <si>
    <t>single ticket</t>
  </si>
  <si>
    <t>steak</t>
  </si>
  <si>
    <t>sandwich</t>
  </si>
  <si>
    <t>bowling alley</t>
  </si>
  <si>
    <t>heating</t>
  </si>
  <si>
    <t>bald</t>
  </si>
  <si>
    <t>canteen</t>
  </si>
  <si>
    <t>caravan</t>
  </si>
  <si>
    <t>book of tickets</t>
  </si>
  <si>
    <t>leisure centre</t>
  </si>
  <si>
    <t>toothbrush</t>
  </si>
  <si>
    <t>moped</t>
  </si>
  <si>
    <t>cook</t>
  </si>
  <si>
    <t>compartment</t>
  </si>
  <si>
    <t>to contact</t>
  </si>
  <si>
    <t>answerphone</t>
  </si>
  <si>
    <t>spoon</t>
  </si>
  <si>
    <t>dentist</t>
  </si>
  <si>
    <t>designer</t>
  </si>
  <si>
    <t>to exercise</t>
  </si>
  <si>
    <t>electrician</t>
  </si>
  <si>
    <t>skiing</t>
  </si>
  <si>
    <t>pencil case</t>
  </si>
  <si>
    <t>pharmacist</t>
  </si>
  <si>
    <t>ferry</t>
  </si>
  <si>
    <t>biscuit</t>
  </si>
  <si>
    <t>gymnastics</t>
  </si>
  <si>
    <t>ice cream parlour</t>
  </si>
  <si>
    <t>hypermarket</t>
  </si>
  <si>
    <t>lettuce</t>
  </si>
  <si>
    <t>rainy</t>
  </si>
  <si>
    <t>Easter Monday</t>
  </si>
  <si>
    <t>maths</t>
  </si>
  <si>
    <t>to skateboard</t>
  </si>
  <si>
    <t>toilet paper</t>
  </si>
  <si>
    <t>bus stop</t>
  </si>
  <si>
    <t>umbrella</t>
  </si>
  <si>
    <t>pedestrian crossing</t>
  </si>
  <si>
    <t>roller blading</t>
  </si>
  <si>
    <t>pedestrian</t>
  </si>
  <si>
    <t>picturesque</t>
  </si>
  <si>
    <t>banana</t>
  </si>
  <si>
    <t>fountain pen</t>
  </si>
  <si>
    <t>projector</t>
  </si>
  <si>
    <t>receipt</t>
  </si>
  <si>
    <t>recycling</t>
  </si>
  <si>
    <t>natural resources</t>
  </si>
  <si>
    <t>ticket inspector</t>
  </si>
  <si>
    <t>sociology</t>
  </si>
  <si>
    <t>supplement</t>
  </si>
  <si>
    <t>fork</t>
  </si>
  <si>
    <t>dry cleaner's</t>
  </si>
  <si>
    <t>jeans</t>
  </si>
  <si>
    <t>changing rooms</t>
  </si>
  <si>
    <t>carrot</t>
  </si>
  <si>
    <t>shoe shop</t>
  </si>
  <si>
    <t>web</t>
  </si>
  <si>
    <t>webcam</t>
  </si>
  <si>
    <t>salt water</t>
  </si>
  <si>
    <t>nickname</t>
  </si>
  <si>
    <t>ink cartridge</t>
  </si>
  <si>
    <t>webmail</t>
  </si>
  <si>
    <t>to spell</t>
  </si>
  <si>
    <t>to brighten up</t>
  </si>
  <si>
    <t>identical twins</t>
  </si>
  <si>
    <t>hail</t>
  </si>
  <si>
    <t>to hail</t>
  </si>
  <si>
    <t>hospitality</t>
  </si>
  <si>
    <t>hurricane</t>
  </si>
  <si>
    <t>degree (university)</t>
  </si>
  <si>
    <t>peach</t>
  </si>
  <si>
    <t>toll</t>
  </si>
  <si>
    <t>canoeing</t>
  </si>
  <si>
    <t>no parking</t>
  </si>
  <si>
    <t>pronunciation</t>
  </si>
  <si>
    <t>tasty</t>
  </si>
  <si>
    <t>motorway junction</t>
  </si>
  <si>
    <t>traffic lights</t>
  </si>
  <si>
    <t>drought</t>
  </si>
  <si>
    <t>sweatshirt</t>
  </si>
  <si>
    <t>supervisor</t>
  </si>
  <si>
    <t>viewer</t>
  </si>
  <si>
    <t>scissors</t>
  </si>
  <si>
    <t>qualified</t>
  </si>
  <si>
    <t>Atlantic Ocean</t>
  </si>
  <si>
    <t>medium (steak)</t>
  </si>
  <si>
    <t>adopted</t>
  </si>
  <si>
    <t>Africa</t>
  </si>
  <si>
    <t>smoked</t>
  </si>
  <si>
    <t>apricot</t>
  </si>
  <si>
    <t>meatball</t>
  </si>
  <si>
    <t>artichoke</t>
  </si>
  <si>
    <t>salad dressing</t>
  </si>
  <si>
    <t>bean</t>
  </si>
  <si>
    <t>North America</t>
  </si>
  <si>
    <t>South America</t>
  </si>
  <si>
    <t>furnished</t>
  </si>
  <si>
    <t>appetite</t>
  </si>
  <si>
    <t>martial arts</t>
  </si>
  <si>
    <t>Asia</t>
  </si>
  <si>
    <t>athletics</t>
  </si>
  <si>
    <t>earphones</t>
  </si>
  <si>
    <t>Australia</t>
  </si>
  <si>
    <t>Austria</t>
  </si>
  <si>
    <t>Austrian</t>
  </si>
  <si>
    <t>bossy</t>
  </si>
  <si>
    <t>adventurous</t>
  </si>
  <si>
    <t>handball</t>
  </si>
  <si>
    <t>bearded</t>
  </si>
  <si>
    <t>dressing gown</t>
  </si>
  <si>
    <t>Belgium</t>
  </si>
  <si>
    <t>boxing</t>
  </si>
  <si>
    <t>pants, briefs</t>
  </si>
  <si>
    <t>bracelet</t>
  </si>
  <si>
    <t>kebab</t>
  </si>
  <si>
    <t>cocoa</t>
  </si>
  <si>
    <t>celebrity</t>
  </si>
  <si>
    <t>champagne</t>
  </si>
  <si>
    <t>tracksuit</t>
  </si>
  <si>
    <t>to chat (online)</t>
  </si>
  <si>
    <t>cycling</t>
  </si>
  <si>
    <t>clarinet</t>
  </si>
  <si>
    <t>guinea pig</t>
  </si>
  <si>
    <t>to collect</t>
  </si>
  <si>
    <t>spy story</t>
  </si>
  <si>
    <t>Danish</t>
  </si>
  <si>
    <t>spotted</t>
  </si>
  <si>
    <t>it depends</t>
  </si>
  <si>
    <t>untidy</t>
  </si>
  <si>
    <t>loft</t>
  </si>
  <si>
    <t>Denmark</t>
  </si>
  <si>
    <t>conceited</t>
  </si>
  <si>
    <t>fencing</t>
  </si>
  <si>
    <t>spinach</t>
  </si>
  <si>
    <t>noodles</t>
  </si>
  <si>
    <t>flute</t>
  </si>
  <si>
    <t>goose</t>
  </si>
  <si>
    <t>to babysit</t>
  </si>
  <si>
    <t>hamster</t>
  </si>
  <si>
    <t>hockey</t>
  </si>
  <si>
    <t>Holland</t>
  </si>
  <si>
    <t>India</t>
  </si>
  <si>
    <t>table cloth</t>
  </si>
  <si>
    <t>margarine</t>
  </si>
  <si>
    <t>melon</t>
  </si>
  <si>
    <t>spoilt</t>
  </si>
  <si>
    <t>mustard</t>
  </si>
  <si>
    <t>multicultural</t>
  </si>
  <si>
    <t>folk music</t>
  </si>
  <si>
    <t>pop music</t>
  </si>
  <si>
    <t>parents</t>
  </si>
  <si>
    <t>Pakistan</t>
  </si>
  <si>
    <t>Pakistani</t>
  </si>
  <si>
    <t>roll (bread)</t>
  </si>
  <si>
    <t>paragliding</t>
  </si>
  <si>
    <t>pastries</t>
  </si>
  <si>
    <t>pâté</t>
  </si>
  <si>
    <t>to have one's hair done</t>
  </si>
  <si>
    <t>cucumber</t>
  </si>
  <si>
    <t>pessimistic</t>
  </si>
  <si>
    <t>pyjamas</t>
  </si>
  <si>
    <t>pistachio</t>
  </si>
  <si>
    <t>pizza</t>
  </si>
  <si>
    <t>rotten</t>
  </si>
  <si>
    <t>area code</t>
  </si>
  <si>
    <t>pretentious</t>
  </si>
  <si>
    <t>leeks</t>
  </si>
  <si>
    <t>radish</t>
  </si>
  <si>
    <t>to refund</t>
  </si>
  <si>
    <t>rowing</t>
  </si>
  <si>
    <t>rugby</t>
  </si>
  <si>
    <t>Russia</t>
  </si>
  <si>
    <t>parachuting</t>
  </si>
  <si>
    <t>saxophone</t>
  </si>
  <si>
    <t>napkin</t>
  </si>
  <si>
    <t>sexist</t>
  </si>
  <si>
    <t>cider</t>
  </si>
  <si>
    <t>niece</t>
  </si>
  <si>
    <t>bra</t>
  </si>
  <si>
    <t>scuba diving</t>
  </si>
  <si>
    <t>subtitles</t>
  </si>
  <si>
    <t>Switzerland</t>
  </si>
  <si>
    <t>surfing</t>
  </si>
  <si>
    <t>tattoo</t>
  </si>
  <si>
    <t>stubborn</t>
  </si>
  <si>
    <t>dyed</t>
  </si>
  <si>
    <t>velvet</t>
  </si>
  <si>
    <t>tortoise</t>
  </si>
  <si>
    <t>trumpet</t>
  </si>
  <si>
    <t>vanilla</t>
  </si>
  <si>
    <t>vegetarian</t>
  </si>
  <si>
    <t>camcorder, video camera</t>
  </si>
  <si>
    <t>vinegar</t>
  </si>
  <si>
    <t>windsurfing</t>
  </si>
  <si>
    <t>food shopping</t>
  </si>
  <si>
    <t>passport control</t>
  </si>
  <si>
    <t>to do gymnastics</t>
  </si>
  <si>
    <t>launderette</t>
  </si>
  <si>
    <t>voice mail</t>
  </si>
  <si>
    <t>fishing rod</t>
  </si>
  <si>
    <t>Germany</t>
  </si>
  <si>
    <t>Spain</t>
  </si>
  <si>
    <t>Europe</t>
  </si>
  <si>
    <t>France</t>
  </si>
  <si>
    <t>Wales</t>
  </si>
  <si>
    <t>Welsh</t>
  </si>
  <si>
    <t>Great Britain</t>
  </si>
  <si>
    <t>Greece</t>
  </si>
  <si>
    <t>Ireland</t>
  </si>
  <si>
    <t>European Union</t>
  </si>
  <si>
    <t>one</t>
  </si>
  <si>
    <t>at, to</t>
  </si>
  <si>
    <t>et*</t>
  </si>
  <si>
    <t>avoir*</t>
  </si>
  <si>
    <t>what? (as object)</t>
  </si>
  <si>
    <t>dans*</t>
  </si>
  <si>
    <t>what? (as subject)</t>
  </si>
  <si>
    <t>on (top of)</t>
  </si>
  <si>
    <t>plus* (de*)</t>
  </si>
  <si>
    <t>19 [plus] 2 [de]</t>
  </si>
  <si>
    <t>parce que*</t>
  </si>
  <si>
    <t>21 [par] 12 [ce] 9 [que]</t>
  </si>
  <si>
    <t>avec*</t>
  </si>
  <si>
    <t>to put/to wear</t>
  </si>
  <si>
    <t>there is/are</t>
  </si>
  <si>
    <t>to have to/must</t>
  </si>
  <si>
    <t>deux*</t>
  </si>
  <si>
    <t>deux* fois*</t>
  </si>
  <si>
    <t>twice</t>
  </si>
  <si>
    <t xml:space="preserve">41 [deux] 49 [fois] </t>
  </si>
  <si>
    <t>même*</t>
  </si>
  <si>
    <t>also, too</t>
  </si>
  <si>
    <t>fois* la</t>
  </si>
  <si>
    <t>time (occasion)</t>
  </si>
  <si>
    <t>une fois*</t>
  </si>
  <si>
    <t>once</t>
  </si>
  <si>
    <t>encore*</t>
  </si>
  <si>
    <t>once again</t>
  </si>
  <si>
    <t>nouveau*/nouvel/nouvelle</t>
  </si>
  <si>
    <t>52 [nouveau]</t>
  </si>
  <si>
    <t>aller*</t>
  </si>
  <si>
    <t>pour* aller* à*…?</t>
  </si>
  <si>
    <t>how do I get to…?</t>
  </si>
  <si>
    <t>10 [pour] 53 [aller] 4 [à]</t>
  </si>
  <si>
    <t>ça* va*</t>
  </si>
  <si>
    <t>I'm fine; it's OK</t>
  </si>
  <si>
    <t>54 [ça] 53 [aller]</t>
  </si>
  <si>
    <t>ça*/cela*</t>
  </si>
  <si>
    <t>premier*/première*</t>
  </si>
  <si>
    <t>première (f)</t>
  </si>
  <si>
    <t>year 12</t>
  </si>
  <si>
    <t>56 [premier]</t>
  </si>
  <si>
    <t>qu'est-ce que* cela* veut dire…* ?</t>
  </si>
  <si>
    <t>9 [que] 54 [cela] 57 [vouloir] 37 [dire]</t>
  </si>
  <si>
    <t>veuillez</t>
  </si>
  <si>
    <t>please (request – formal)</t>
  </si>
  <si>
    <t>57 [vouloir]</t>
  </si>
  <si>
    <t>large (object)</t>
  </si>
  <si>
    <t>moins* (de*)</t>
  </si>
  <si>
    <t>62 [moins] 2 [de]</t>
  </si>
  <si>
    <t>7 [en] 42 [même] 65 [temps]</t>
  </si>
  <si>
    <t>je ne sais pas</t>
  </si>
  <si>
    <t>I don't know</t>
  </si>
  <si>
    <t>22 [je] 15 [ne] 67 [savoir] 18 [pas]</t>
  </si>
  <si>
    <t>quelques</t>
  </si>
  <si>
    <t>Nouvel* An le</t>
  </si>
  <si>
    <t>52 [nouveau] 76 [an]</t>
  </si>
  <si>
    <t>monde* le</t>
  </si>
  <si>
    <t>tout* le monde*</t>
  </si>
  <si>
    <t>24 [tout] 77 [monde]</t>
  </si>
  <si>
    <t>Mr (also Sir)</t>
  </si>
  <si>
    <t>personne* la</t>
  </si>
  <si>
    <t>rendre*</t>
  </si>
  <si>
    <t>to return, give back</t>
  </si>
  <si>
    <t>during/for</t>
  </si>
  <si>
    <t>je* vous le/la passe</t>
  </si>
  <si>
    <t>22 [je] 50 [vous] 1 [le] 90 [passer]</t>
  </si>
  <si>
    <t>to pass; to spend (time)</t>
  </si>
  <si>
    <t>(un) peu (de*)</t>
  </si>
  <si>
    <t>a little of/few</t>
  </si>
  <si>
    <t>91 [peu] 2 [de]</t>
  </si>
  <si>
    <t>lequel/laquelle/lesquels/lesquelles?</t>
  </si>
  <si>
    <t>which one(s)?</t>
  </si>
  <si>
    <t>suite* à</t>
  </si>
  <si>
    <t>further to/following</t>
  </si>
  <si>
    <t>93 [suite] 4 [à]</t>
  </si>
  <si>
    <t>tout* de* suite*</t>
  </si>
  <si>
    <t>bon/ne*</t>
  </si>
  <si>
    <t>bon/ne* en*</t>
  </si>
  <si>
    <t>good at (subject)</t>
  </si>
  <si>
    <t>94 [bon] 7 [en]</t>
  </si>
  <si>
    <t>je ne comprends pas</t>
  </si>
  <si>
    <t>I don't understand</t>
  </si>
  <si>
    <t>22 [je] 15 [ne] 95 [comprends] 18 [pas]</t>
  </si>
  <si>
    <t>à point</t>
  </si>
  <si>
    <t>4 [à] 97 [point]</t>
  </si>
  <si>
    <t>à* points</t>
  </si>
  <si>
    <t>on time; per hour</t>
  </si>
  <si>
    <t>heure* l' (f)</t>
  </si>
  <si>
    <t>hour; time</t>
  </si>
  <si>
    <t>tout* à* l’heure*</t>
  </si>
  <si>
    <t>just now, in a little while</t>
  </si>
  <si>
    <t>24 [tout] 3 [à] 99 [heure]</t>
  </si>
  <si>
    <t>always; still</t>
  </si>
  <si>
    <t>fort*</t>
  </si>
  <si>
    <t>strong; loud(ly)</t>
  </si>
  <si>
    <t>fort* en</t>
  </si>
  <si>
    <t>107 [fort] 7 [en]</t>
  </si>
  <si>
    <t>fin* la</t>
  </si>
  <si>
    <t>continue/continuez</t>
  </si>
  <si>
    <t>113 [continuer]</t>
  </si>
  <si>
    <t>to continue, carry on</t>
  </si>
  <si>
    <t>pays le</t>
  </si>
  <si>
    <t>country (i.e. nation)</t>
  </si>
  <si>
    <t>to think (about)</t>
  </si>
  <si>
    <t>avoir* lieu*</t>
  </si>
  <si>
    <t>lieu* le</t>
  </si>
  <si>
    <t>faire* partie de*</t>
  </si>
  <si>
    <t>25 [faire] 118 [partie] 2 [de]</t>
  </si>
  <si>
    <t>chose* la</t>
  </si>
  <si>
    <t>quelque chose*</t>
  </si>
  <si>
    <t>70 [quelque] 125 [chose]</t>
  </si>
  <si>
    <t>enfant l' (m/f)</t>
  </si>
  <si>
    <t>square (in town)</t>
  </si>
  <si>
    <t>to know (a person, place)</t>
  </si>
  <si>
    <t>until; as far as</t>
  </si>
  <si>
    <t>to think, believe</t>
  </si>
  <si>
    <t>homme* l' (m)</t>
  </si>
  <si>
    <t>small; short (person)</t>
  </si>
  <si>
    <t>droit* le</t>
  </si>
  <si>
    <t>law (study of the subject)</t>
  </si>
  <si>
    <t>droits* de* l'homme* les (m)</t>
  </si>
  <si>
    <t>rights of man, people's rights</t>
  </si>
  <si>
    <t>143 [droit] 2 [de] 136 [homme]</t>
  </si>
  <si>
    <t>va/allez* tout* droit*</t>
  </si>
  <si>
    <t>go straight on</t>
  </si>
  <si>
    <t>53 [aller] 24 [tout] 143 [droit]</t>
  </si>
  <si>
    <t>question la</t>
  </si>
  <si>
    <t>(at) what time?</t>
  </si>
  <si>
    <t>what/which?</t>
  </si>
  <si>
    <t>beaucoup* (de*)</t>
  </si>
  <si>
    <t>a lot (of), many</t>
  </si>
  <si>
    <t>150 [beaucoup] 2 [de]</t>
  </si>
  <si>
    <t>travail* le</t>
  </si>
  <si>
    <t>to wait for</t>
  </si>
  <si>
    <t>to put back; to wear again</t>
  </si>
  <si>
    <t>appelle-moi/appelez-moi</t>
  </si>
  <si>
    <t>call me (informal/formal)</t>
  </si>
  <si>
    <t>131 [moi] 157 [appeler]</t>
  </si>
  <si>
    <t>17 [se] 157 [appeler]</t>
  </si>
  <si>
    <t>occupied, taken; busy</t>
  </si>
  <si>
    <t>s'occuper de*</t>
  </si>
  <si>
    <t>17 [se] 159 [occuper] 2 [de]</t>
  </si>
  <si>
    <t>à* partir* de*</t>
  </si>
  <si>
    <t>4 [à] 163 [partir] 2 [de]</t>
  </si>
  <si>
    <t>partir*</t>
  </si>
  <si>
    <t>to depart/leave</t>
  </si>
  <si>
    <t>au* premier* plan*</t>
  </si>
  <si>
    <t>in the foreground</t>
  </si>
  <si>
    <t>4 [à] 56 [premier] 164 [plan]</t>
  </si>
  <si>
    <t>ça* ne* fait* rien*</t>
  </si>
  <si>
    <t>54 [cela] 15 [ne] 25 [faire] 168 [rien]</t>
  </si>
  <si>
    <t>ça* ne* me* dit* rien*</t>
  </si>
  <si>
    <t>that doesn't interest/appeal to me</t>
  </si>
  <si>
    <t>famille* la</t>
  </si>
  <si>
    <t>nom de famille* le</t>
  </si>
  <si>
    <t>surname</t>
  </si>
  <si>
    <t>171 [nom] 2 [de] 172 [famille]</t>
  </si>
  <si>
    <t>se* servir* de*</t>
  </si>
  <si>
    <t>17 [se] 177 [servir] 2 [de]</t>
  </si>
  <si>
    <t>to wait at table, to serve</t>
  </si>
  <si>
    <t>vers … heure(s)*</t>
  </si>
  <si>
    <t>at about … o'clock</t>
  </si>
  <si>
    <t>182 [vers] 99 [heure]</t>
  </si>
  <si>
    <t>je* reviens tout* de* suite</t>
  </si>
  <si>
    <t>22 [je] 184 [revenir] 24 [tout] 2 [de] 93 [suite]</t>
  </si>
  <si>
    <t>dès que*</t>
  </si>
  <si>
    <t>as soon as</t>
  </si>
  <si>
    <t>185 [dès] 9 [que]</t>
  </si>
  <si>
    <t>groupe* le</t>
  </si>
  <si>
    <t>band, group</t>
  </si>
  <si>
    <t>problème le</t>
  </si>
  <si>
    <t>vue la (sur)</t>
  </si>
  <si>
    <t>view (over)</t>
  </si>
  <si>
    <t>191 [vue] 16 [sur]</t>
  </si>
  <si>
    <t>trop*</t>
  </si>
  <si>
    <t>too</t>
  </si>
  <si>
    <t>trop* de*</t>
  </si>
  <si>
    <t>too much; too many</t>
  </si>
  <si>
    <t>195 [trop] 2 [de]</t>
  </si>
  <si>
    <t>to leave (behind (an object))</t>
  </si>
  <si>
    <t>in front of; in the front</t>
  </si>
  <si>
    <t>service* le</t>
  </si>
  <si>
    <t>at (someone's house)</t>
  </si>
  <si>
    <t>chez* moi/nous</t>
  </si>
  <si>
    <t>at home; at my/our house</t>
  </si>
  <si>
    <t>206 [chez] 131 [moi] 31 [nous]</t>
  </si>
  <si>
    <t>il*/elle* (te*/vous*) va* bien*</t>
  </si>
  <si>
    <t>it fits/suits you</t>
  </si>
  <si>
    <t>13 [il] 38 [elle] 207 [te] 50 [vous] 53 [aller] 47 [bien]</t>
  </si>
  <si>
    <t>se* rappeler</t>
  </si>
  <si>
    <t>17 [se] 208 [rappeler]</t>
  </si>
  <si>
    <t>to introduce (a person), to present</t>
  </si>
  <si>
    <t>to agree (with) something</t>
  </si>
  <si>
    <t>aller* simple l' (m)</t>
  </si>
  <si>
    <t>53 [aller] 212 [simple]</t>
  </si>
  <si>
    <t>present (in school)</t>
  </si>
  <si>
    <t>mieux*/le mieux*</t>
  </si>
  <si>
    <t>better/best</t>
  </si>
  <si>
    <t>tant mieux*</t>
  </si>
  <si>
    <t>all the better, so much the better</t>
  </si>
  <si>
    <t>181 [tant] 217 [mieux]</t>
  </si>
  <si>
    <t>poser*</t>
  </si>
  <si>
    <t>to offer; to give (a gift)</t>
  </si>
  <si>
    <t>c'est* très près*</t>
  </si>
  <si>
    <t>it is very close</t>
  </si>
  <si>
    <t>12 [ce] 5 [être] 66 [très] 225 [près]</t>
  </si>
  <si>
    <t>près* (de*)</t>
  </si>
  <si>
    <t>near (to)</t>
  </si>
  <si>
    <t>plan, project</t>
  </si>
  <si>
    <t>en* train* de* (être)</t>
  </si>
  <si>
    <t>(to be) in the process of</t>
  </si>
  <si>
    <t>train* le</t>
  </si>
  <si>
    <t>how? what like?</t>
  </si>
  <si>
    <t>région la</t>
  </si>
  <si>
    <t>to like</t>
  </si>
  <si>
    <t>fin* de* semaine* la</t>
  </si>
  <si>
    <t>111 [fin] 2 [de] 245 [semaine]</t>
  </si>
  <si>
    <t>semaine* la</t>
  </si>
  <si>
    <t>façon la</t>
  </si>
  <si>
    <t>way (manner)</t>
  </si>
  <si>
    <t>français*</t>
  </si>
  <si>
    <t>plan (de* la ville*) le</t>
  </si>
  <si>
    <t>map (of the town)</t>
  </si>
  <si>
    <t>histoire l' (f)</t>
  </si>
  <si>
    <t>high; tall (building)</t>
  </si>
  <si>
    <t>bureau* le</t>
  </si>
  <si>
    <t>office; home office, study (room)</t>
  </si>
  <si>
    <t>mauvais* en*</t>
  </si>
  <si>
    <t>bad at (subject)</t>
  </si>
  <si>
    <t>274 [mauvais] 7 [en]</t>
  </si>
  <si>
    <t>(se*) faire* mal*</t>
  </si>
  <si>
    <t>to hurt (oneself)</t>
  </si>
  <si>
    <t>17 [se] 25 [faire] 277 [mal]</t>
  </si>
  <si>
    <t>pas* mal* (de*)</t>
  </si>
  <si>
    <t>quite a few</t>
  </si>
  <si>
    <t>to succeed; to pass (exam)</t>
  </si>
  <si>
    <t>conditions de* travail* les (f)</t>
  </si>
  <si>
    <t>282 [condition] 2 [de] 153 [travail]</t>
  </si>
  <si>
    <t>il* est* trois* heures* cinq*</t>
  </si>
  <si>
    <t>it is five past three</t>
  </si>
  <si>
    <t>13 [il] 5 [être] 115 [trois] 99 [heure] 288 [cinq]</t>
  </si>
  <si>
    <t>trois* heures* moins* cinq*</t>
  </si>
  <si>
    <t>five to three</t>
  </si>
  <si>
    <t>115 [trois] 99 [heure] 62 [moins] 288 [cinq]</t>
  </si>
  <si>
    <t>jeu* le</t>
  </si>
  <si>
    <t>Mrs (also Madam)</t>
  </si>
  <si>
    <t>jeu* de société le</t>
  </si>
  <si>
    <t>291 [jeu] 2 [de] 295 [société]</t>
  </si>
  <si>
    <t>société la</t>
  </si>
  <si>
    <t>society; company</t>
  </si>
  <si>
    <t>correct; fair</t>
  </si>
  <si>
    <t>étranger* l’ (m)/étrangère l' (f)</t>
  </si>
  <si>
    <t>un million</t>
  </si>
  <si>
    <t>one million</t>
  </si>
  <si>
    <t>(for) a long time</t>
  </si>
  <si>
    <t>informations les (f)</t>
  </si>
  <si>
    <t>317 [information]</t>
  </si>
  <si>
    <t>assez*</t>
  </si>
  <si>
    <t>fairly, quite</t>
  </si>
  <si>
    <t>assez* (de*)</t>
  </si>
  <si>
    <t>321 [assez] 2 [de]</t>
  </si>
  <si>
    <t>assez* (en* avoir*)</t>
  </si>
  <si>
    <t>(to have) had enough</t>
  </si>
  <si>
    <t>321 [assez] 7 [en] 8 [avoir]</t>
  </si>
  <si>
    <t>fait(e)* maison*</t>
  </si>
  <si>
    <t>25 [faire] 325 [maison]</t>
  </si>
  <si>
    <t>maison* des* jeunes la</t>
  </si>
  <si>
    <t>325 [maison] 2 [de] 152 [jeune]</t>
  </si>
  <si>
    <t>maison* la</t>
  </si>
  <si>
    <t>(tout*) d’abord</t>
  </si>
  <si>
    <t>first (of all)</t>
  </si>
  <si>
    <t>24 [tout] 326 [d'abord]</t>
  </si>
  <si>
    <t>État l’ (m)</t>
  </si>
  <si>
    <t>light; bright</t>
  </si>
  <si>
    <t>to enter, go in</t>
  </si>
  <si>
    <t>ligne* la</t>
  </si>
  <si>
    <t>line; route</t>
  </si>
  <si>
    <t>free (unoccupied, available, vacant)</t>
  </si>
  <si>
    <t>(à*) plus* tard*</t>
  </si>
  <si>
    <t>(see you) later</t>
  </si>
  <si>
    <t>4 [à] 19 [plus] 348 [tard]</t>
  </si>
  <si>
    <t>finally</t>
  </si>
  <si>
    <t>sorte la</t>
  </si>
  <si>
    <t>type (kind of)</t>
  </si>
  <si>
    <t>une bonne* action</t>
  </si>
  <si>
    <t>a good deed</t>
  </si>
  <si>
    <t>94 [bon] 355 [action]</t>
  </si>
  <si>
    <t>faire* des* recherches</t>
  </si>
  <si>
    <t>to research</t>
  </si>
  <si>
    <t>25 [faire] 2 [de] 357 [recherche]</t>
  </si>
  <si>
    <t>livre le</t>
  </si>
  <si>
    <t>au* début*</t>
  </si>
  <si>
    <t>at the start</t>
  </si>
  <si>
    <t>4 [à] 364 [début]</t>
  </si>
  <si>
    <t>nombreux/nombreuse</t>
  </si>
  <si>
    <t>to produce</t>
  </si>
  <si>
    <t>quatre* heures* dix*</t>
  </si>
  <si>
    <t>ten past four</t>
  </si>
  <si>
    <t>253 [quatre] 99 [heures] 372 [dix]</t>
  </si>
  <si>
    <t>quatre* heures* moins* dix*</t>
  </si>
  <si>
    <t>ten to four</t>
  </si>
  <si>
    <t>253 [quatre] 99 [heures] 62 [moins] 372 [dix]</t>
  </si>
  <si>
    <t>minute la</t>
  </si>
  <si>
    <t>how do you spell that?</t>
  </si>
  <si>
    <t>écrire*</t>
  </si>
  <si>
    <t>écrire* des* lignes*</t>
  </si>
  <si>
    <t>to do a written punishment/lines</t>
  </si>
  <si>
    <t>382 [écrire] 2 [de] 342 [ligne]</t>
  </si>
  <si>
    <t>économie l' (f)</t>
  </si>
  <si>
    <t>membre de la famille le</t>
  </si>
  <si>
    <t>member of the family</t>
  </si>
  <si>
    <t>390 [membre] 2 [de] 172 [famille]</t>
  </si>
  <si>
    <t>to pull; to shoot</t>
  </si>
  <si>
    <t>ancien/ancienne</t>
  </si>
  <si>
    <t>old (former)</t>
  </si>
  <si>
    <t>beau*</t>
  </si>
  <si>
    <t>nice (weather)</t>
  </si>
  <si>
    <t>beau*-/belle*-</t>
  </si>
  <si>
    <t>step-</t>
  </si>
  <si>
    <t>beau*/belle*</t>
  </si>
  <si>
    <t>hier* soir*</t>
  </si>
  <si>
    <t>last night (yesterday evening)</t>
  </si>
  <si>
    <t>872 [hier] 397 [soir]</t>
  </si>
  <si>
    <t>neuf* heures* du* soir</t>
  </si>
  <si>
    <t>nine o'clock in the evening</t>
  </si>
  <si>
    <t>787 [neuf] 99 [heure] 2 [de] 397 [soir]</t>
  </si>
  <si>
    <t>soir* le</t>
  </si>
  <si>
    <t>bureau* des* objets trouvés le</t>
  </si>
  <si>
    <t>lost property office</t>
  </si>
  <si>
    <t>273 [bureau] 2 [de] 401 [objets] 83 [trouver]</t>
  </si>
  <si>
    <t>ce n'est pas la peine</t>
  </si>
  <si>
    <t>it's not worth it</t>
  </si>
  <si>
    <t>12 [ce] 15 [ne] 5 [étre] 18 [pas] 405 [peine]</t>
  </si>
  <si>
    <t>sérieux/sérieuse</t>
  </si>
  <si>
    <t>(se) terminer</t>
  </si>
  <si>
    <t>to end</t>
  </si>
  <si>
    <t>17 [se] 415 [terminer]</t>
  </si>
  <si>
    <t>fat, large (person)</t>
  </si>
  <si>
    <t>je* vous* écoute</t>
  </si>
  <si>
    <t>22 [je] 50 [vous] 429 [écouter]</t>
  </si>
  <si>
    <t>terre* la</t>
  </si>
  <si>
    <t>earth</t>
  </si>
  <si>
    <t>à* l'intérieur</t>
  </si>
  <si>
    <t>4 [à] 433 [intérieur]</t>
  </si>
  <si>
    <t>page* la</t>
  </si>
  <si>
    <t>94 [bon] 438 [chance]</t>
  </si>
  <si>
    <t>but le</t>
  </si>
  <si>
    <t>aim, goal</t>
  </si>
  <si>
    <t>(à) une heure* du* matin; 1h00</t>
  </si>
  <si>
    <t>(at) 1 a.m.</t>
  </si>
  <si>
    <t>4 [à] 3 [un] 99 [heure] 2 [de] 442 [matin]</t>
  </si>
  <si>
    <t>européen/européenne</t>
  </si>
  <si>
    <t>études* les (f)</t>
  </si>
  <si>
    <t>faire* des* études*</t>
  </si>
  <si>
    <t>25 [faire] 2 [de] 446 [étude]</t>
  </si>
  <si>
    <t>activité l' (f)</t>
  </si>
  <si>
    <t>d'une grande valeur</t>
  </si>
  <si>
    <t>2 [de] 59 [grand] 453 [valeur]</t>
  </si>
  <si>
    <t>marquer un but</t>
  </si>
  <si>
    <t>to score a goal</t>
  </si>
  <si>
    <t>454 [marquer] 441 [but]</t>
  </si>
  <si>
    <t>ami/amie l' (m/f)</t>
  </si>
  <si>
    <t>projets pour* l'avenir les (m)</t>
  </si>
  <si>
    <t>228 [projet] 10 [pour] 471 [avenir]</t>
  </si>
  <si>
    <t>eau l' (f)</t>
  </si>
  <si>
    <t>livre d'école le</t>
  </si>
  <si>
    <t>school book</t>
  </si>
  <si>
    <t>358 [livre] 2 [de] 477 [école]</t>
  </si>
  <si>
    <t>sauf/sauve</t>
  </si>
  <si>
    <t>à* l'attention* de*</t>
  </si>
  <si>
    <t>4 [à] 482 [attention] 2 [de]</t>
  </si>
  <si>
    <t>faire* attention*</t>
  </si>
  <si>
    <t>to pay attention; to be careful</t>
  </si>
  <si>
    <t>poste le</t>
  </si>
  <si>
    <t>job, position</t>
  </si>
  <si>
    <t>être* d'accord</t>
  </si>
  <si>
    <t>5 [être] 2 [de] 496 [accord]</t>
  </si>
  <si>
    <t>âge l' (m)</t>
  </si>
  <si>
    <t>to forget/leave behind (an object)</t>
  </si>
  <si>
    <t>troisième (f)</t>
  </si>
  <si>
    <t>year 10</t>
  </si>
  <si>
    <t>troisième âge le</t>
  </si>
  <si>
    <t>old age, third age</t>
  </si>
  <si>
    <t>506 [troisième] 502 [âge]</t>
  </si>
  <si>
    <t>ne quittez pas</t>
  </si>
  <si>
    <t>15 [ne] 507 [quitter] 18 [pas]</t>
  </si>
  <si>
    <t>at the end of </t>
  </si>
  <si>
    <t>RN route nationale</t>
  </si>
  <si>
    <t>main road (e.g. 'A' road)</t>
  </si>
  <si>
    <t>512 [route] 227 [national]</t>
  </si>
  <si>
    <t>demande d'emploi* la</t>
  </si>
  <si>
    <t>490 [demande] 2 [de] 517 [emploi]</t>
  </si>
  <si>
    <t>emploi* du temps* l’ (m)</t>
  </si>
  <si>
    <t>emploi* l' (m)</t>
  </si>
  <si>
    <t>tower</t>
  </si>
  <si>
    <t>tour le</t>
  </si>
  <si>
    <t>there is/are (i.e. over there)</t>
  </si>
  <si>
    <t>to care for, look after/mind (child, dog)</t>
  </si>
  <si>
    <t>to finish, end</t>
  </si>
  <si>
    <t>bien* payé*</t>
  </si>
  <si>
    <t>47 [bien] 537 [payer]</t>
  </si>
  <si>
    <t>mal* payé*</t>
  </si>
  <si>
    <t>277 [mal] 537 [payer]</t>
  </si>
  <si>
    <t>to note</t>
  </si>
  <si>
    <t>to load</t>
  </si>
  <si>
    <t>court*</t>
  </si>
  <si>
    <t>parent le/parente la</t>
  </si>
  <si>
    <t>relative, relation</t>
  </si>
  <si>
    <t>parents les (m)</t>
  </si>
  <si>
    <t>to drop a subject</t>
  </si>
  <si>
    <t>global, world wide</t>
  </si>
  <si>
    <t>au fond</t>
  </si>
  <si>
    <t>in the background; at the back</t>
  </si>
  <si>
    <t>4 [à] 553 [fond]</t>
  </si>
  <si>
    <t>école publique l' (f)</t>
  </si>
  <si>
    <t>state school</t>
  </si>
  <si>
    <t>477 [école] 554 [publique]</t>
  </si>
  <si>
    <t>appel l' (m)</t>
  </si>
  <si>
    <t>père* le</t>
  </si>
  <si>
    <t>to support</t>
  </si>
  <si>
    <t>cette* nuit*</t>
  </si>
  <si>
    <t>last night (during the night)</t>
  </si>
  <si>
    <t>12 [ce] 580 [nuit]</t>
  </si>
  <si>
    <t>direction la</t>
  </si>
  <si>
    <t>to miss; to be lacking; to lack</t>
  </si>
  <si>
    <t>to mean, signify</t>
  </si>
  <si>
    <t>bonne* journée*</t>
  </si>
  <si>
    <t>have a good day</t>
  </si>
  <si>
    <t>94 [bon] 587 [journée]</t>
  </si>
  <si>
    <t>day (a whole day)</t>
  </si>
  <si>
    <t>grande* rue* la</t>
  </si>
  <si>
    <t>high street/main street</t>
  </si>
  <si>
    <t>59 [grand] 598 [rue]</t>
  </si>
  <si>
    <t>rue* la</t>
  </si>
  <si>
    <t>road/street</t>
  </si>
  <si>
    <t xml:space="preserve"> 4 [à] 607 [gauche]</t>
  </si>
  <si>
    <t>prends/prenez la première rue à gauche</t>
  </si>
  <si>
    <t>take the first road on the left</t>
  </si>
  <si>
    <t>43 [prendre] 56 [premier] 598 [rue] 4 [à] 607 [gauche]</t>
  </si>
  <si>
    <t>canadien(ne)</t>
  </si>
  <si>
    <t>se* souvenir*</t>
  </si>
  <si>
    <t>17 [se] 616 [souvenir]</t>
  </si>
  <si>
    <t>souvenir* le</t>
  </si>
  <si>
    <t>loose (i.e. too big)</t>
  </si>
  <si>
    <t>succès le</t>
  </si>
  <si>
    <t>(en*) été (m)</t>
  </si>
  <si>
    <t>(in) summer</t>
  </si>
  <si>
    <t>7 [en] 623 [été]</t>
  </si>
  <si>
    <t>à* l'extérieur</t>
  </si>
  <si>
    <t>4 [à] 625 [extérieur]</t>
  </si>
  <si>
    <t>à* pied*</t>
  </si>
  <si>
    <t>on foot</t>
  </si>
  <si>
    <t>4 [à] 626 [pied]</t>
  </si>
  <si>
    <t>aller* à* pied*</t>
  </si>
  <si>
    <t>53 [aller] 4 [à] 626 [pied]</t>
  </si>
  <si>
    <t>vous allez* à* pied*?</t>
  </si>
  <si>
    <t>50 [vous] 53 [aller] 4 [à] 626 [pied]</t>
  </si>
  <si>
    <t>belle*-fille* la</t>
  </si>
  <si>
    <t>daughter-in-law</t>
  </si>
  <si>
    <t>393 [beau] 629 [mère]</t>
  </si>
  <si>
    <t>fille* unique* la</t>
  </si>
  <si>
    <t>only child</t>
  </si>
  <si>
    <t>629 [fille] 402 [unique]</t>
  </si>
  <si>
    <t>chambre* la</t>
  </si>
  <si>
    <t>bedroom; room in a hotel</t>
  </si>
  <si>
    <t>chambre* pour* deux* personnes* la</t>
  </si>
  <si>
    <t>double room</t>
  </si>
  <si>
    <t>633 [chambre] 10 [pour] 41 [deux] 84 [personne]</t>
  </si>
  <si>
    <t>chambre* pour* une* personne* la</t>
  </si>
  <si>
    <t>single room</t>
  </si>
  <si>
    <t>633 [chambre] 10 [pour] 3 [un] 84 [personne]</t>
  </si>
  <si>
    <t>directeur/directrice le/la</t>
  </si>
  <si>
    <t>headteacher; manager</t>
  </si>
  <si>
    <t>mère la</t>
  </si>
  <si>
    <t>image l' (f)</t>
  </si>
  <si>
    <t>picture</t>
  </si>
  <si>
    <t>contrôle* le</t>
  </si>
  <si>
    <t>class test, assessment</t>
  </si>
  <si>
    <t>réel/le</t>
  </si>
  <si>
    <t>countryside; campaign</t>
  </si>
  <si>
    <t>né</t>
  </si>
  <si>
    <t>tourne/tournez à* gauche*</t>
  </si>
  <si>
    <t>669 [tourner] 4 [à] 607 [gauche]</t>
  </si>
  <si>
    <t>participer (à)</t>
  </si>
  <si>
    <t>to take part (in)</t>
  </si>
  <si>
    <t>670 [participer] 4 [à]</t>
  </si>
  <si>
    <t>fast</t>
  </si>
  <si>
    <t>passage à niveau le</t>
  </si>
  <si>
    <t>674 [passage] 4 [à] 328 [niveau]</t>
  </si>
  <si>
    <t>adopté</t>
  </si>
  <si>
    <t>676 [adopter]</t>
  </si>
  <si>
    <t>environs les (m)</t>
  </si>
  <si>
    <t>surrounding area, vicinity</t>
  </si>
  <si>
    <t>expérience l' (f)</t>
  </si>
  <si>
    <t>assister à*</t>
  </si>
  <si>
    <t>to attend (match etc.)</t>
  </si>
  <si>
    <t>683 [assister] 4 [à]</t>
  </si>
  <si>
    <t>industrie l' (f)</t>
  </si>
  <si>
    <t>to reserve</t>
  </si>
  <si>
    <t>to organise</t>
  </si>
  <si>
    <t>cent (m)</t>
  </si>
  <si>
    <t>one hundred</t>
  </si>
  <si>
    <t>blanc/blanche</t>
  </si>
  <si>
    <t>langues* étrangères les (f)</t>
  </si>
  <si>
    <t>712 [langue] 305 [étranger]</t>
  </si>
  <si>
    <t>énergie* l’ (f)</t>
  </si>
  <si>
    <t>energy; power</t>
  </si>
  <si>
    <t>UE Union Européenne</t>
  </si>
  <si>
    <t>729 [union] 445 [européen]</t>
  </si>
  <si>
    <t>beau*-fils* le</t>
  </si>
  <si>
    <t>son-in-law</t>
  </si>
  <si>
    <t>393 [beau] 735 [fils]</t>
  </si>
  <si>
    <t>fils* unique* le</t>
  </si>
  <si>
    <t>735 [fils] 402 [unique]</t>
  </si>
  <si>
    <t>okay (in agreement)</t>
  </si>
  <si>
    <t>à* mon* avis*</t>
  </si>
  <si>
    <t>s'adresser (à*)</t>
  </si>
  <si>
    <t>to apply at/go to (e.g. ask at reception)</t>
  </si>
  <si>
    <t>17 [se] 744 [adresser] 4 [à]</t>
  </si>
  <si>
    <t>chiffre le</t>
  </si>
  <si>
    <t>figure (number)</t>
  </si>
  <si>
    <t>to knock, hit</t>
  </si>
  <si>
    <t>to close; to switch off</t>
  </si>
  <si>
    <t>avoir* l'air*</t>
  </si>
  <si>
    <t>to look (e.g. angry, happy, etc.)</t>
  </si>
  <si>
    <t>8 [avoir] 761 [air]</t>
  </si>
  <si>
    <t>en* plein* air*</t>
  </si>
  <si>
    <t>bon* numéro* le</t>
  </si>
  <si>
    <t>94 [bon] 766 [numéro]</t>
  </si>
  <si>
    <t>faux numéro le</t>
  </si>
  <si>
    <t>555 [faux] 766 [numéro]</t>
  </si>
  <si>
    <t>numéro le</t>
  </si>
  <si>
    <t>number (e.g. phone number)</t>
  </si>
  <si>
    <t>instant l' (m)</t>
  </si>
  <si>
    <t>quelqu'un</t>
  </si>
  <si>
    <t>banque la</t>
  </si>
  <si>
    <t>se* reposer</t>
  </si>
  <si>
    <t>17 [se] 776 [reposer]</t>
  </si>
  <si>
    <t>avoir* l'intention de*</t>
  </si>
  <si>
    <t>to mean to (do)</t>
  </si>
  <si>
    <t>feux* les (m)</t>
  </si>
  <si>
    <t>neuf/neuve</t>
  </si>
  <si>
    <t>new (brand new)</t>
  </si>
  <si>
    <t>message le</t>
  </si>
  <si>
    <t>scène la</t>
  </si>
  <si>
    <t>avec* plaisir*</t>
  </si>
  <si>
    <t>23 [avec] 797 [plaisir]</t>
  </si>
  <si>
    <t>plaisir* le</t>
  </si>
  <si>
    <t>dossier le</t>
  </si>
  <si>
    <t>folder</t>
  </si>
  <si>
    <t>combien* (de*)?</t>
  </si>
  <si>
    <t>2 [de] 800 [combien]</t>
  </si>
  <si>
    <t>répétez, s'il vous plaît</t>
  </si>
  <si>
    <t>please repeat that</t>
  </si>
  <si>
    <t>630 [répéter] 36 [si] 13 [il] 207 50 [vous] 804 [plaire]</t>
  </si>
  <si>
    <t>SVP s'il vous plaît</t>
  </si>
  <si>
    <t xml:space="preserve"> 35 [si] 13 [il] 207 50 [vous] 804 [plaire]</t>
  </si>
  <si>
    <t>connaissance la</t>
  </si>
  <si>
    <t>acquaintance, friend</t>
  </si>
  <si>
    <t>connaissances les (f)</t>
  </si>
  <si>
    <t>806 [connaissance]</t>
  </si>
  <si>
    <t>entrance; starter</t>
  </si>
  <si>
    <t>salle* de* classe* la</t>
  </si>
  <si>
    <t>salle* de* jeux* la</t>
  </si>
  <si>
    <t>812 [salle] 2 [de] 291 [jeux]</t>
  </si>
  <si>
    <t>équipe l' (f)</t>
  </si>
  <si>
    <t>situé</t>
  </si>
  <si>
    <t>impression l' (f)</t>
  </si>
  <si>
    <t>médecin le/la</t>
  </si>
  <si>
    <t>centre* de* formation* la</t>
  </si>
  <si>
    <t>491 [centre] 2 [de] 831 [formation]</t>
  </si>
  <si>
    <t>formation* la</t>
  </si>
  <si>
    <t>mistake; fault</t>
  </si>
  <si>
    <t>beer (from the pump); pressure</t>
  </si>
  <si>
    <t>film* d'action le</t>
  </si>
  <si>
    <t>848 [film] 2 [de] 355 [action]</t>
  </si>
  <si>
    <t>ressources naturelles les (f)</t>
  </si>
  <si>
    <t>852 [ressource] 760 [naturel]</t>
  </si>
  <si>
    <t>to climb/get on(to)/go up</t>
  </si>
  <si>
    <t>monter dans*</t>
  </si>
  <si>
    <t>to get into (bus, car, train)</t>
  </si>
  <si>
    <t>853 [monter] 11 [dans]</t>
  </si>
  <si>
    <t>composer le numéro*</t>
  </si>
  <si>
    <t>to dial the number</t>
  </si>
  <si>
    <t>858 [composer] 766 [numéro]</t>
  </si>
  <si>
    <t>province la</t>
  </si>
  <si>
    <t>terrain* de* jeux* le</t>
  </si>
  <si>
    <t>867 [terrain] 2 [de] 291 [jeu]</t>
  </si>
  <si>
    <t>passer* (en* classe* supérieure)</t>
  </si>
  <si>
    <t>to move up (to the next form/year)</t>
  </si>
  <si>
    <t>90 [passer] 7 [en] 778 [classe] 876 [supérieur]</t>
  </si>
  <si>
    <t>lien le</t>
  </si>
  <si>
    <t>connection, link</t>
  </si>
  <si>
    <t>voiture* la</t>
  </si>
  <si>
    <t>vous allez* en* voiture*?</t>
  </si>
  <si>
    <t>are you going in a car?</t>
  </si>
  <si>
    <t>50 [vous] 53 [aller] 7 [en] 881 [voiture]</t>
  </si>
  <si>
    <t>sentiment le</t>
  </si>
  <si>
    <t>to tell, recount</t>
  </si>
  <si>
    <t>fruit* le</t>
  </si>
  <si>
    <t>have a good journey</t>
  </si>
  <si>
    <t>voyage* le</t>
  </si>
  <si>
    <t>voyage* organisé le</t>
  </si>
  <si>
    <t>904 [voyage] 701 [organiser]</t>
  </si>
  <si>
    <t>centre* commercial* le</t>
  </si>
  <si>
    <t>commercial*</t>
  </si>
  <si>
    <t>MJC maison* des jeunes et de la culture</t>
  </si>
  <si>
    <t>youth club and arts centre</t>
  </si>
  <si>
    <t>325 [maison] 2 [de] 152 [jeune] 913 [culture]</t>
  </si>
  <si>
    <t>client le/cliente la</t>
  </si>
  <si>
    <t>customer; guest (in a hotel)</t>
  </si>
  <si>
    <t>progrès le</t>
  </si>
  <si>
    <t>progress, improvement</t>
  </si>
  <si>
    <t>fruits* de* mer* les (m)</t>
  </si>
  <si>
    <t>mer* la</t>
  </si>
  <si>
    <t>to bring back</t>
  </si>
  <si>
    <t>liste des* prix* la</t>
  </si>
  <si>
    <t>924 [liste] 2 [de] 310 [prix]</t>
  </si>
  <si>
    <t>to return/go back home</t>
  </si>
  <si>
    <t>carte* mémoire la</t>
  </si>
  <si>
    <t>955 [carte] 926 [mémoire]</t>
  </si>
  <si>
    <t>caractère le</t>
  </si>
  <si>
    <t>commerce* le</t>
  </si>
  <si>
    <t>business, trade, shop</t>
  </si>
  <si>
    <t>business studies</t>
  </si>
  <si>
    <t>moyen de* transport* le</t>
  </si>
  <si>
    <t>186 [moyen] 2 [de] 935 [transport]</t>
  </si>
  <si>
    <t>transports en* commun les (m)</t>
  </si>
  <si>
    <t>salle* d'attente la</t>
  </si>
  <si>
    <t>812 [salle] 2 [de] 936 [attente]</t>
  </si>
  <si>
    <t>défense de</t>
  </si>
  <si>
    <t>(it is) forbidden to…; you are not allowed to</t>
  </si>
  <si>
    <t>938 [défense] 2 [de]</t>
  </si>
  <si>
    <t>s'échapper</t>
  </si>
  <si>
    <t>17 [se] 940 [échapper]</t>
  </si>
  <si>
    <t>positif/positive</t>
  </si>
  <si>
    <t>protection la</t>
  </si>
  <si>
    <t>map (of a country, road map); menu</t>
  </si>
  <si>
    <t>modèle le</t>
  </si>
  <si>
    <t>complet le</t>
  </si>
  <si>
    <t>full (hotel etc.)</t>
  </si>
  <si>
    <t>meeting, discussion</t>
  </si>
  <si>
    <t>au* bord de* la mer*</t>
  </si>
  <si>
    <t>(at the) seaside</t>
  </si>
  <si>
    <t>4 [à] 991 [bord] 2 [de] 921 [mer]</t>
  </si>
  <si>
    <t>éducation l' (f)</t>
  </si>
  <si>
    <t>(school) education</t>
  </si>
  <si>
    <t>to return, to go back</t>
  </si>
  <si>
    <t>animaux* les (m)</t>
  </si>
  <si>
    <t>animals</t>
  </si>
  <si>
    <t>s'inscrire</t>
  </si>
  <si>
    <t>to apply, enrol</t>
  </si>
  <si>
    <t>17 [se] 1004 [inscrire]</t>
  </si>
  <si>
    <t>mille (m)</t>
  </si>
  <si>
    <t>one thousand</t>
  </si>
  <si>
    <t>salaire le</t>
  </si>
  <si>
    <t>table la</t>
  </si>
  <si>
    <t>dur*</t>
  </si>
  <si>
    <t>travailler dur*</t>
  </si>
  <si>
    <t>290 [travailler] 1029 [dur]</t>
  </si>
  <si>
    <t>au* profit de*</t>
  </si>
  <si>
    <t>in aid of</t>
  </si>
  <si>
    <t>4 [à] 1032 [profit] 2 [de]</t>
  </si>
  <si>
    <t>manque (de*) le</t>
  </si>
  <si>
    <t>lack (of)</t>
  </si>
  <si>
    <t>1038 [manque] 2 [de]</t>
  </si>
  <si>
    <t>traverse/traversez</t>
  </si>
  <si>
    <t>cross (over)</t>
  </si>
  <si>
    <t>1040 [traverser]</t>
  </si>
  <si>
    <t>to cross, go across</t>
  </si>
  <si>
    <t>beau*-frère* le</t>
  </si>
  <si>
    <t>393 [beau] 1043 [frère]</t>
  </si>
  <si>
    <t>frère* le</t>
  </si>
  <si>
    <t>rencontre* sportive* la</t>
  </si>
  <si>
    <t>sports event</t>
  </si>
  <si>
    <t>1045 [rencontre] 2670 [sportif]</t>
  </si>
  <si>
    <t>to regret, be sorry</t>
  </si>
  <si>
    <t>espèces les (f)</t>
  </si>
  <si>
    <t>park, green space</t>
  </si>
  <si>
    <t>vert*</t>
  </si>
  <si>
    <t>étudiant/e l’ (m/f)</t>
  </si>
  <si>
    <t>TGV train à* grande* vitesse* le</t>
  </si>
  <si>
    <t>vitesse* la</t>
  </si>
  <si>
    <t>merci* (bien*)</t>
  </si>
  <si>
    <t>thank you (very much)</t>
  </si>
  <si>
    <t>1070 [merci] 47 [bien]</t>
  </si>
  <si>
    <t>non merci*</t>
  </si>
  <si>
    <t>no thank you</t>
  </si>
  <si>
    <t>75 [non] 1070 [merci]</t>
  </si>
  <si>
    <t>rendre* visite* à*</t>
  </si>
  <si>
    <t>to visit (person)</t>
  </si>
  <si>
    <t>85 [rendre] 1072 [visite] 4 [à]</t>
  </si>
  <si>
    <t>visite* la</t>
  </si>
  <si>
    <t>émission l' (f)</t>
  </si>
  <si>
    <t>TV show</t>
  </si>
  <si>
    <t>perte de* temps* la</t>
  </si>
  <si>
    <t>1079 [perte] 2 [de] 65 [temps]</t>
  </si>
  <si>
    <t>à* vendredi*</t>
  </si>
  <si>
    <t>see you on Friday</t>
  </si>
  <si>
    <t>4 [à] 1086 [vendredi]</t>
  </si>
  <si>
    <t>dans* le nord*/au nord*</t>
  </si>
  <si>
    <t>11 [dans] 4 [à] 1090 [nord]</t>
  </si>
  <si>
    <t>nord* le</t>
  </si>
  <si>
    <t>chaque lundi*</t>
  </si>
  <si>
    <t>every Monday</t>
  </si>
  <si>
    <t>151 [chaque] 1091 [lundi]</t>
  </si>
  <si>
    <t>le lundi</t>
  </si>
  <si>
    <t>on Mondays</t>
  </si>
  <si>
    <t>lundi*</t>
  </si>
  <si>
    <t>(on) Monday</t>
  </si>
  <si>
    <t>lundi* matin</t>
  </si>
  <si>
    <t>1091 [lundi] 442 [matin]</t>
  </si>
  <si>
    <t>lundi* soir</t>
  </si>
  <si>
    <t>1091 [lundi] 397 [soir]</t>
  </si>
  <si>
    <t>tous* les lundis*</t>
  </si>
  <si>
    <t>24 [tout] 1091 [lundi]</t>
  </si>
  <si>
    <t>conférence la</t>
  </si>
  <si>
    <t>to take back</t>
  </si>
  <si>
    <t>collègue le/la</t>
  </si>
  <si>
    <t>poids* le</t>
  </si>
  <si>
    <t>poids* lourd le</t>
  </si>
  <si>
    <t>heavy goods vehicle (HGV)</t>
  </si>
  <si>
    <t>1102 [poids] 1026 [lourd]</t>
  </si>
  <si>
    <t>here is/are</t>
  </si>
  <si>
    <t>traitement de* texte le</t>
  </si>
  <si>
    <t>sciences* les (f)</t>
  </si>
  <si>
    <t>sciences</t>
  </si>
  <si>
    <t>sciences* nat(urelles) les (f)</t>
  </si>
  <si>
    <t>1114 [science] 760 [naturel]</t>
  </si>
  <si>
    <t>base de* données la</t>
  </si>
  <si>
    <t>416 [base] 2 [de] 1116 [donnée]</t>
  </si>
  <si>
    <t>demi*-</t>
  </si>
  <si>
    <t>half (half-sister etc.)</t>
  </si>
  <si>
    <t>dix* heures* et* demie</t>
  </si>
  <si>
    <t>half past ten</t>
  </si>
  <si>
    <t>372 [dix] 99 [heure] 6 [et] 1117 [demie]</t>
  </si>
  <si>
    <t>to deserve</t>
  </si>
  <si>
    <t>doublé</t>
  </si>
  <si>
    <t>dubbed (film)</t>
  </si>
  <si>
    <t>1135 [doubler]</t>
  </si>
  <si>
    <t>à* la mode*</t>
  </si>
  <si>
    <t>fashionable</t>
  </si>
  <si>
    <t>4 [à] 1137 [mode]</t>
  </si>
  <si>
    <t>mode* d'emploi* le</t>
  </si>
  <si>
    <t>1137 [mode] 2 [de] 517 [emploi]</t>
  </si>
  <si>
    <t>mode* la</t>
  </si>
  <si>
    <t>musique* la</t>
  </si>
  <si>
    <t>to work, function</t>
  </si>
  <si>
    <t>éducation physique* l’ (f) / EPS l' (f)</t>
  </si>
  <si>
    <t xml:space="preserve">995 [éducation] 1146 [physique] </t>
  </si>
  <si>
    <t>sciences* physiques* les (f)</t>
  </si>
  <si>
    <t>physics and chemistry</t>
  </si>
  <si>
    <t>1114 [Science] 1146 [physique]</t>
  </si>
  <si>
    <t>professeur* le</t>
  </si>
  <si>
    <t>rencontre* parents*-professeurs* la</t>
  </si>
  <si>
    <t>1045 [rencontre] 546 [parent] 1150 [professeur]</t>
  </si>
  <si>
    <t>salle* des* profs la</t>
  </si>
  <si>
    <t>staff room</t>
  </si>
  <si>
    <t>812 [salle] 2 [de] 1150 [professeurs]</t>
  </si>
  <si>
    <t>too bad, what a shame</t>
  </si>
  <si>
    <t>chaîne* la</t>
  </si>
  <si>
    <t>TV channel</t>
  </si>
  <si>
    <t>bill; mark, grade</t>
  </si>
  <si>
    <t>sortie* la</t>
  </si>
  <si>
    <t>way out, exit</t>
  </si>
  <si>
    <t>poste* de* télévision* le</t>
  </si>
  <si>
    <t>television set</t>
  </si>
  <si>
    <t>489 poste] 2 [de] 1176 [télévision]</t>
  </si>
  <si>
    <t>maison* de* retraite la</t>
  </si>
  <si>
    <t>old people's home</t>
  </si>
  <si>
    <t>325 [maison] 2 [de] 1180 [retraite]</t>
  </si>
  <si>
    <t>I don't mind; it's all the same to me</t>
  </si>
  <si>
    <t>to live (inhabit)</t>
  </si>
  <si>
    <t>area (in town)</t>
  </si>
  <si>
    <t>université l' (f)</t>
  </si>
  <si>
    <t>urgence l' (f)</t>
  </si>
  <si>
    <t>clef/clé la</t>
  </si>
  <si>
    <t>to take off (clothes etc.)</t>
  </si>
  <si>
    <t>mariage le</t>
  </si>
  <si>
    <t>marriage; wedding</t>
  </si>
  <si>
    <t>couleur* la</t>
  </si>
  <si>
    <t>1211 [couleur]</t>
  </si>
  <si>
    <t>de* quelle* couleur* ?</t>
  </si>
  <si>
    <t>2 [de] 99 [quel] 1211 [couleur]</t>
  </si>
  <si>
    <t>actif/active</t>
  </si>
  <si>
    <t>représentant le</t>
  </si>
  <si>
    <t>rep, sales representative</t>
  </si>
  <si>
    <t>dans* le sud*/au sud*</t>
  </si>
  <si>
    <t>in the south</t>
  </si>
  <si>
    <t>11 [dans] 4 [à] 1242 [sud]</t>
  </si>
  <si>
    <t>sud* le</t>
  </si>
  <si>
    <t>carrière la</t>
  </si>
  <si>
    <t>mal* nourri</t>
  </si>
  <si>
    <t>malnourished</t>
  </si>
  <si>
    <t>277 [mal] 1251 [nourrir]</t>
  </si>
  <si>
    <t>the next day, following day</t>
  </si>
  <si>
    <t>film* policier* le</t>
  </si>
  <si>
    <t>policier* le</t>
  </si>
  <si>
    <t>roman policier* le</t>
  </si>
  <si>
    <t>detective/police story</t>
  </si>
  <si>
    <t>1262 [roman] 1265 [policier]</t>
  </si>
  <si>
    <t>to practise</t>
  </si>
  <si>
    <t>au* revoir</t>
  </si>
  <si>
    <t>4 [à] 1274 [revoir]</t>
  </si>
  <si>
    <t>retard le</t>
  </si>
  <si>
    <t>qualifié</t>
  </si>
  <si>
    <t>1283 [qualifier]</t>
  </si>
  <si>
    <t>(en*) printemps (m)</t>
  </si>
  <si>
    <t>(in) spring</t>
  </si>
  <si>
    <t>7 [en] 1288 [printemps]</t>
  </si>
  <si>
    <t>race, racing</t>
  </si>
  <si>
    <t>exercice l' (m)</t>
  </si>
  <si>
    <t>exercise, practice</t>
  </si>
  <si>
    <t>faire* de* l'exercice</t>
  </si>
  <si>
    <t>25 [faire] 2 [de] 1290 [exercice]</t>
  </si>
  <si>
    <t>visage le</t>
  </si>
  <si>
    <t>à* droite*</t>
  </si>
  <si>
    <t>tourne/tournez à* droite*</t>
  </si>
  <si>
    <t>turn right</t>
  </si>
  <si>
    <t>669 [tourner] 4 [à] 1293 [droite]</t>
  </si>
  <si>
    <t>village le</t>
  </si>
  <si>
    <t>port le</t>
  </si>
  <si>
    <t>date de* naissance* la</t>
  </si>
  <si>
    <t>660 [date] 2 [de] 1305 [naissance]</t>
  </si>
  <si>
    <t>lieu* de* naissance* le</t>
  </si>
  <si>
    <t>birthplace</t>
  </si>
  <si>
    <t>117 [lieu] 2 [de] 1305 [naissance]</t>
  </si>
  <si>
    <t>naissance* la</t>
  </si>
  <si>
    <t>hôpital l' (m)</t>
  </si>
  <si>
    <t>degré le</t>
  </si>
  <si>
    <t>degree (temperature)</t>
  </si>
  <si>
    <t>to enclose, attach</t>
  </si>
  <si>
    <t>léger/légère</t>
  </si>
  <si>
    <t>une heure* de* l'après-midi; 13h00</t>
  </si>
  <si>
    <t>1 p.m.</t>
  </si>
  <si>
    <t>3 [un] 99 [heure] 2 [de] 1324 [après-midi]</t>
  </si>
  <si>
    <t>habitant/e l’ (m/f)</t>
  </si>
  <si>
    <t>local inhabitant</t>
  </si>
  <si>
    <t>journaliste le/la</t>
  </si>
  <si>
    <t>offre d'emploi* l' (f)</t>
  </si>
  <si>
    <t>job advert; vacancy</t>
  </si>
  <si>
    <t>1346 [offre] 2 [de] 517 [emploi]</t>
  </si>
  <si>
    <t>to manage (business)</t>
  </si>
  <si>
    <t>sûr de* soi</t>
  </si>
  <si>
    <t>self-confident</t>
  </si>
  <si>
    <t>270 [sûr] 2 [de] 1365 [soi]</t>
  </si>
  <si>
    <t>coup de* téléphone* le</t>
  </si>
  <si>
    <t>telephone call</t>
  </si>
  <si>
    <t>499 [coup] 2 [de] 1366 [téléphone]</t>
  </si>
  <si>
    <t>numéro* de* téléphone* le</t>
  </si>
  <si>
    <t>766 [numéro] 2 [de] 1366 [téléphone]</t>
  </si>
  <si>
    <t>téléphone* le</t>
  </si>
  <si>
    <t>foi la</t>
  </si>
  <si>
    <t>faith (religious)</t>
  </si>
  <si>
    <t>se* plaindre</t>
  </si>
  <si>
    <t>arrêt l' (m)</t>
  </si>
  <si>
    <t>stop (bus, tram etc.)</t>
  </si>
  <si>
    <t>to visit (place)</t>
  </si>
  <si>
    <t>to do badly, to fail</t>
  </si>
  <si>
    <t>to want, desire</t>
  </si>
  <si>
    <t>côte la</t>
  </si>
  <si>
    <t>technologie la</t>
  </si>
  <si>
    <t>DT (design technology); technology</t>
  </si>
  <si>
    <t>ressembler à*</t>
  </si>
  <si>
    <t>to resemble, look like</t>
  </si>
  <si>
    <t>1398 [ressembler] 4 [à]</t>
  </si>
  <si>
    <t>station* service* la</t>
  </si>
  <si>
    <t>garage, service station, petrol station</t>
  </si>
  <si>
    <t xml:space="preserve">école privée l’ (f) </t>
  </si>
  <si>
    <t>477 [école] 1401 [privé]</t>
  </si>
  <si>
    <t>priorité la</t>
  </si>
  <si>
    <t>navire le</t>
  </si>
  <si>
    <t>une centaine (de)</t>
  </si>
  <si>
    <t>about a hundred</t>
  </si>
  <si>
    <t>1417 [centaine] 2 [de]</t>
  </si>
  <si>
    <t>à* l'appareil*</t>
  </si>
  <si>
    <t>on the line/speaking</t>
  </si>
  <si>
    <t>4 [à] 1420 [appareil]</t>
  </si>
  <si>
    <t>appareil* photo l' (m)</t>
  </si>
  <si>
    <t>1420 [appareil] 1412 [photo]</t>
  </si>
  <si>
    <t>trait le</t>
  </si>
  <si>
    <t>au chômage</t>
  </si>
  <si>
    <t>4 [à] 1430 [chômage]</t>
  </si>
  <si>
    <t>bon* courage</t>
  </si>
  <si>
    <t>94 [bon] 1431 [courage]</t>
  </si>
  <si>
    <t>entretien l' (m)</t>
  </si>
  <si>
    <t>interview (job)</t>
  </si>
  <si>
    <t>kilomètre le</t>
  </si>
  <si>
    <t>kilometre</t>
  </si>
  <si>
    <t>identification, ID</t>
  </si>
  <si>
    <t>board (blackboard, whiteboard etc.)</t>
  </si>
  <si>
    <t>examen* final l' (m)</t>
  </si>
  <si>
    <t>1448 [examen] 1461 [final]</t>
  </si>
  <si>
    <t>pareil/le</t>
  </si>
  <si>
    <t>alike, the same</t>
  </si>
  <si>
    <t>quinze* jours</t>
  </si>
  <si>
    <t>1472 [quinze] 78 [jour]</t>
  </si>
  <si>
    <t>sept* heures* quinze*</t>
  </si>
  <si>
    <t>quarter past seven</t>
  </si>
  <si>
    <t>905 [sept] 99 [heure] 1472 [quinze]</t>
  </si>
  <si>
    <t>six* heures* moins* quinze* minutes*</t>
  </si>
  <si>
    <t>quarter to six</t>
  </si>
  <si>
    <t>450 [six] 99 [heure] 62 [moins] 1472 [quinze] 375 [minute]</t>
  </si>
  <si>
    <t>italien(ne)*</t>
  </si>
  <si>
    <t>italien* l' (m)</t>
  </si>
  <si>
    <t>Italian (subject)</t>
  </si>
  <si>
    <t>1480 [au-dessus] 2 [de]</t>
  </si>
  <si>
    <t>agence de* voyage* l’ (f)</t>
  </si>
  <si>
    <t>fête* des* mères* la</t>
  </si>
  <si>
    <t>1490 [fête] 2 [de] 645 [mère]</t>
  </si>
  <si>
    <t>fête* des* Rois la</t>
  </si>
  <si>
    <t>Twelfth Night/Epiphany/6 January</t>
  </si>
  <si>
    <t>1490 [fête] 2 [de] 1364 [roi]</t>
  </si>
  <si>
    <t>holiday, fair, festival, celebration, party</t>
  </si>
  <si>
    <t>jour* de* fête* le</t>
  </si>
  <si>
    <t>78 [jour] 2 [de] 1490 [fête]</t>
  </si>
  <si>
    <t>réduction la</t>
  </si>
  <si>
    <t>size (general)</t>
  </si>
  <si>
    <t>(en*) automne (m)</t>
  </si>
  <si>
    <t>(in) autumn</t>
  </si>
  <si>
    <t>7 [en] 1503 [automne]</t>
  </si>
  <si>
    <t>négatif/négative</t>
  </si>
  <si>
    <t>délai le</t>
  </si>
  <si>
    <t>waiting period; time limit</t>
  </si>
  <si>
    <t>bonne* soirée*</t>
  </si>
  <si>
    <t>have a good evening</t>
  </si>
  <si>
    <t>94 [bon] 1530 [soirée]</t>
  </si>
  <si>
    <t>soirée la</t>
  </si>
  <si>
    <t>evening (a whole evening)</t>
  </si>
  <si>
    <t>flight; theft, robbery</t>
  </si>
  <si>
    <t>to walk; to work (function)</t>
  </si>
  <si>
    <t>tiers le</t>
  </si>
  <si>
    <t>c'est* à* cent* mètres*</t>
  </si>
  <si>
    <t>it is 100 metres away</t>
  </si>
  <si>
    <t>12 [ce] 5 [être] 4 [à] 704 [cent] 1534 [mètre]</t>
  </si>
  <si>
    <t>mètre le</t>
  </si>
  <si>
    <t>metre</t>
  </si>
  <si>
    <t>seconde (f)</t>
  </si>
  <si>
    <t>year 11</t>
  </si>
  <si>
    <t>gaz le</t>
  </si>
  <si>
    <t>acteur/actrice l' (m/f)</t>
  </si>
  <si>
    <t>actor/actress</t>
  </si>
  <si>
    <t>belle-sœur la</t>
  </si>
  <si>
    <t>393 [beau] 1558 [sœur]</t>
  </si>
  <si>
    <t>frères et sœurs les (m}</t>
  </si>
  <si>
    <t>brothers and sisters, siblings</t>
  </si>
  <si>
    <t>1043 [frère] 6 [et] 1558 [sœur]</t>
  </si>
  <si>
    <t>sœur la</t>
  </si>
  <si>
    <t>quart* le</t>
  </si>
  <si>
    <t>sept* heures* et* quart*</t>
  </si>
  <si>
    <t>905 [sept] 99 [heure] 5 [et] 1574 [quart]</t>
  </si>
  <si>
    <t>six* heures* moins* le quart*</t>
  </si>
  <si>
    <t>450 [six] 99 [heure] 62 [moins] 1574 [quart]</t>
  </si>
  <si>
    <t>adulte l' (m/f)</t>
  </si>
  <si>
    <t>adult, grown-up</t>
  </si>
  <si>
    <t>métier le</t>
  </si>
  <si>
    <t>profession, job, occupation</t>
  </si>
  <si>
    <t>étude* des* médias l' (f)</t>
  </si>
  <si>
    <t>media studies</t>
  </si>
  <si>
    <t>446 [étude] 2 [des] 1585 [médias]</t>
  </si>
  <si>
    <t>(en*) hiver (m)</t>
  </si>
  <si>
    <t>(in) winter</t>
  </si>
  <si>
    <t>7 [en] 1586 [hiver]</t>
  </si>
  <si>
    <t>bureau* de* renseignements le</t>
  </si>
  <si>
    <t>information office</t>
  </si>
  <si>
    <t>273 [bureau] 2 [de] 1596 [renseignement]</t>
  </si>
  <si>
    <t>plus* âgé</t>
  </si>
  <si>
    <t>older</t>
  </si>
  <si>
    <t>19 [plus] 1597 [âgé]</t>
  </si>
  <si>
    <t>garçon le</t>
  </si>
  <si>
    <t>quatrième (f)</t>
  </si>
  <si>
    <t>year 9</t>
  </si>
  <si>
    <t>youth (i.e. the time of life)</t>
  </si>
  <si>
    <t>to fly; to steal</t>
  </si>
  <si>
    <t>poisson* le</t>
  </si>
  <si>
    <t>poisson* rouge le</t>
  </si>
  <si>
    <t>1616 [poisson] 987 [rouge]</t>
  </si>
  <si>
    <t>French national railway company</t>
  </si>
  <si>
    <t>cinéma le</t>
  </si>
  <si>
    <t>enseignement l' (m)</t>
  </si>
  <si>
    <t>teaching; education (as a subject)</t>
  </si>
  <si>
    <t>fonctionnaire le/la</t>
  </si>
  <si>
    <t>réussite la</t>
  </si>
  <si>
    <t>je* t'/vous* en* prie</t>
  </si>
  <si>
    <t>it's a pleasure</t>
  </si>
  <si>
    <t>22 [je] 207 [te] 50 [vous] 7 [en] 1645 [prie]</t>
  </si>
  <si>
    <t>autorisation l' (f)</t>
  </si>
  <si>
    <t>assurance l' (f)</t>
  </si>
  <si>
    <t>insurance</t>
  </si>
  <si>
    <t>saison la</t>
  </si>
  <si>
    <t>travail* volontaire* le</t>
  </si>
  <si>
    <t>153 [travail] 1675 [volontaire]</t>
  </si>
  <si>
    <t>volontaire le/la</t>
  </si>
  <si>
    <t>indien(ne)</t>
  </si>
  <si>
    <t>quantité la</t>
  </si>
  <si>
    <t>marié</t>
  </si>
  <si>
    <t>1686 [marier]</t>
  </si>
  <si>
    <t>spectacle* le</t>
  </si>
  <si>
    <t>show (theatre etc.)</t>
  </si>
  <si>
    <t>spectacle* son et* lumière le</t>
  </si>
  <si>
    <t>sound and light (show)</t>
  </si>
  <si>
    <t>1687 [spectacle] 26 [son] 6 [et] 1059 [lumière]</t>
  </si>
  <si>
    <t>dans* l'ouest*/à l'ouest*</t>
  </si>
  <si>
    <t>11 [dans] 4 [à] 1690 [ouest]</t>
  </si>
  <si>
    <t>ouest* l' (m)</t>
  </si>
  <si>
    <t>sexe le</t>
  </si>
  <si>
    <t>gender; sex</t>
  </si>
  <si>
    <t>to introduce (an item, an idea)</t>
  </si>
  <si>
    <t>concert le</t>
  </si>
  <si>
    <t>religion; religious studies</t>
  </si>
  <si>
    <t>pièce* de* théâtre* la</t>
  </si>
  <si>
    <t>play (theatre)</t>
  </si>
  <si>
    <t>813 [pièce] 2 [de] 1701 [théâtre]</t>
  </si>
  <si>
    <t>théâtre* le</t>
  </si>
  <si>
    <t>theatre; drama</t>
  </si>
  <si>
    <t>vendredi* saint le</t>
  </si>
  <si>
    <t>Good Friday</t>
  </si>
  <si>
    <t>1086 [vendredi] 1702 [saint]</t>
  </si>
  <si>
    <t>équipement l' (m)</t>
  </si>
  <si>
    <t>descendre*</t>
  </si>
  <si>
    <t>to go down</t>
  </si>
  <si>
    <t>descendre* de*</t>
  </si>
  <si>
    <t>to get out of (bus, car, train)</t>
  </si>
  <si>
    <t>1705 [descendre] 2 [de]</t>
  </si>
  <si>
    <t>il* fait* du* soleil*</t>
  </si>
  <si>
    <t>13 [il] 25 [faire] 2 [de] 1713 [soleil]</t>
  </si>
  <si>
    <t>il* y* a* du* soleil*</t>
  </si>
  <si>
    <t>13 [il] 36 [y] 8 [avoir] 2 [de] 1713 [soleil]</t>
  </si>
  <si>
    <t>soleil* le</t>
  </si>
  <si>
    <t>forêt* la</t>
  </si>
  <si>
    <t>grandes* vacances* les (f)</t>
  </si>
  <si>
    <t>59 [grand] 1726 [vacances]</t>
  </si>
  <si>
    <t>vacances* d'hiver les (f)</t>
  </si>
  <si>
    <t>1726 [vacance] 2 [de] 1586 [hiver]</t>
  </si>
  <si>
    <t>grand* magasin* le</t>
  </si>
  <si>
    <t>magasin* le</t>
  </si>
  <si>
    <t>magasin* de* mode* le</t>
  </si>
  <si>
    <t xml:space="preserve">clothes shop </t>
  </si>
  <si>
    <t>1736 [magasin] 2 [de] 1137 [mode]</t>
  </si>
  <si>
    <t>cabinet de* travail* le</t>
  </si>
  <si>
    <t>1742 [cabinet] 2 [de] 153 [travail]</t>
  </si>
  <si>
    <t>chien le</t>
  </si>
  <si>
    <t>euro l' (m)</t>
  </si>
  <si>
    <t>compétences les (f)</t>
  </si>
  <si>
    <t>skills</t>
  </si>
  <si>
    <t>transport* aérien le</t>
  </si>
  <si>
    <t>air transport</t>
  </si>
  <si>
    <t>935 [transport] 1765 [aérien]</t>
  </si>
  <si>
    <t>boîte* de* nuit* la</t>
  </si>
  <si>
    <t>nightclub</t>
  </si>
  <si>
    <t>1771 [boîte] 2 [de] 580 [nuit]</t>
  </si>
  <si>
    <t>une boîte* (de*)</t>
  </si>
  <si>
    <t>a tin, box (of)</t>
  </si>
  <si>
    <t>1771 [boîte] 2 [de]</t>
  </si>
  <si>
    <t>hôtel* de* ville* l’ (m)</t>
  </si>
  <si>
    <t>hôtel* l’ (m)</t>
  </si>
  <si>
    <t>surprised</t>
  </si>
  <si>
    <t>aller* à* la pêche*</t>
  </si>
  <si>
    <t>53 [aller] 4 [à] 1790 [pêche]</t>
  </si>
  <si>
    <t>agricultural</t>
  </si>
  <si>
    <t>essence* l’ (f)</t>
  </si>
  <si>
    <t>artiste l' (m/f)</t>
  </si>
  <si>
    <t>coin le</t>
  </si>
  <si>
    <t>uniforme l' (m)</t>
  </si>
  <si>
    <t>version originale la</t>
  </si>
  <si>
    <t>original version</t>
  </si>
  <si>
    <t>1165 [version] 1814 [original]</t>
  </si>
  <si>
    <t>demi*-pension*</t>
  </si>
  <si>
    <t>half board (B and B and evening meal)</t>
  </si>
  <si>
    <t>1117 [demi] 1821 [pension]</t>
  </si>
  <si>
    <t>pension* complète la</t>
  </si>
  <si>
    <t>full board (all meals included)</t>
  </si>
  <si>
    <t>1821 [pension] 965 [complet]</t>
  </si>
  <si>
    <t>revue la</t>
  </si>
  <si>
    <t>neige la</t>
  </si>
  <si>
    <t>vacances* de* neige les (f)</t>
  </si>
  <si>
    <t>winter/skiing holiday</t>
  </si>
  <si>
    <t>1726 [vacance] 2 [de] 1824 [neige]</t>
  </si>
  <si>
    <t>thin, narrow</t>
  </si>
  <si>
    <t>catastrophe la</t>
  </si>
  <si>
    <t>chambre* à* deux* lits* la</t>
  </si>
  <si>
    <t>twin-bedded room</t>
  </si>
  <si>
    <t>633 [chambre] 4 [à] 41 [deux] 1837 [lit]</t>
  </si>
  <si>
    <t>bouche la</t>
  </si>
  <si>
    <t>veille la</t>
  </si>
  <si>
    <t>the night before; eve</t>
  </si>
  <si>
    <t>happy, pleased</t>
  </si>
  <si>
    <t>latin le</t>
  </si>
  <si>
    <t>classical, classic</t>
  </si>
  <si>
    <t>plainte la</t>
  </si>
  <si>
    <t>au secours*</t>
  </si>
  <si>
    <t>help!</t>
  </si>
  <si>
    <t>sortie* de* secours* la</t>
  </si>
  <si>
    <t>1174 [sortie] 2 [de] 1857 [secours]</t>
  </si>
  <si>
    <t>club* le</t>
  </si>
  <si>
    <t>block (of flats)</t>
  </si>
  <si>
    <t>rendez-vous à* six* heures*</t>
  </si>
  <si>
    <t>meet you at 6 o'clock</t>
  </si>
  <si>
    <t>1873 [rendez-vous] 4 [à] 450 [six] 99 [heure]</t>
  </si>
  <si>
    <t>meeting; meeting place; appointment</t>
  </si>
  <si>
    <t>planète la</t>
  </si>
  <si>
    <t>caisse* la</t>
  </si>
  <si>
    <t>café le</t>
  </si>
  <si>
    <t>café; coffee</t>
  </si>
  <si>
    <t>annonce l' (f)</t>
  </si>
  <si>
    <t>advertisement</t>
  </si>
  <si>
    <t>pont le</t>
  </si>
  <si>
    <t>heures* de* pointe les (f)</t>
  </si>
  <si>
    <t>99 [heure] 2 [de] 1907 [pointe]</t>
  </si>
  <si>
    <t xml:space="preserve">canal le </t>
  </si>
  <si>
    <t>adresse l' (f)</t>
  </si>
  <si>
    <t>réception la</t>
  </si>
  <si>
    <t>argent de* poche l' (m)</t>
  </si>
  <si>
    <t>472 [argent] 2 [de] 1940 [poche]</t>
  </si>
  <si>
    <t>in a hurry</t>
  </si>
  <si>
    <t>véhicule le</t>
  </si>
  <si>
    <t>personnalité la</t>
  </si>
  <si>
    <t>character, personality</t>
  </si>
  <si>
    <t>hello; good morning</t>
  </si>
  <si>
    <t>faim la</t>
  </si>
  <si>
    <t>excuse-/excusez-moi</t>
  </si>
  <si>
    <t>(I'm) sorry</t>
  </si>
  <si>
    <t>année* scolaire* l' (f)</t>
  </si>
  <si>
    <t>102 [année] 1993 [scolaire]</t>
  </si>
  <si>
    <t>groupe* scolaire* le</t>
  </si>
  <si>
    <t>school group/party</t>
  </si>
  <si>
    <t>187 [groupe] 1993 [scolaire]</t>
  </si>
  <si>
    <t>journée* scolaire* la</t>
  </si>
  <si>
    <t>587 [journée] 1993 [scolaire]</t>
  </si>
  <si>
    <t>vacances* (scolaires*) les (f)</t>
  </si>
  <si>
    <t>(school) holidays</t>
  </si>
  <si>
    <t>1726 [vacance] 1993 [scolaire]</t>
  </si>
  <si>
    <t>inclus</t>
  </si>
  <si>
    <t>1998 [inclure]</t>
  </si>
  <si>
    <t>style le</t>
  </si>
  <si>
    <t>être* annulé</t>
  </si>
  <si>
    <t>to be cancelled (lessons)</t>
  </si>
  <si>
    <t>5 [être] 2002 [annuler]</t>
  </si>
  <si>
    <t>joueur le/joueuse la</t>
  </si>
  <si>
    <t>bon* séjour*!</t>
  </si>
  <si>
    <t>enjoy your stay!</t>
  </si>
  <si>
    <t>94 [bon] 2007 [séjour]</t>
  </si>
  <si>
    <t>salle* de* séjour* la</t>
  </si>
  <si>
    <t>living room, front room</t>
  </si>
  <si>
    <t>séjour* le</t>
  </si>
  <si>
    <t>articles de* sport* les (m)</t>
  </si>
  <si>
    <t>604 [article] 2 [de] 2011 [sport]</t>
  </si>
  <si>
    <t>faire* du* sport*</t>
  </si>
  <si>
    <t>to do sport</t>
  </si>
  <si>
    <t>25 [faire] 2 [de] 2011 [sport]</t>
  </si>
  <si>
    <t>salle* de* sports* la</t>
  </si>
  <si>
    <t>sports hall, gym</t>
  </si>
  <si>
    <t>812 [salle] 2 [de] 2011 [sport]</t>
  </si>
  <si>
    <t>sport* le</t>
  </si>
  <si>
    <t>sports* extrêmes les (m)</t>
  </si>
  <si>
    <t>2011 [sport] 1270 [extrême]</t>
  </si>
  <si>
    <t>tenue de* sport* la</t>
  </si>
  <si>
    <t>1900 [tenue] 2 [de] 2011 [sport]</t>
  </si>
  <si>
    <t>terrain* de* sport* le</t>
  </si>
  <si>
    <t>sports ground/field</t>
  </si>
  <si>
    <t>conseiller/conseillère d’orientation le/la</t>
  </si>
  <si>
    <t>970 [conseiller] 2 [de] 2025 [orientation]</t>
  </si>
  <si>
    <t>grec(que)</t>
  </si>
  <si>
    <t>cinquième (f)</t>
  </si>
  <si>
    <t>year 8</t>
  </si>
  <si>
    <t>magazine le</t>
  </si>
  <si>
    <t>anniversaire* l' (m)</t>
  </si>
  <si>
    <t>2043 [birthday]</t>
  </si>
  <si>
    <t>bon* anniversaire*</t>
  </si>
  <si>
    <t>94 [bon] 2043 [anniversaire]</t>
  </si>
  <si>
    <t>infirmier l’ (m) / infirmière l' (f)</t>
  </si>
  <si>
    <t>sweet (tasting)</t>
  </si>
  <si>
    <t>eau* douce l' (f)</t>
  </si>
  <si>
    <t>475 [eau] 2062 [doux]</t>
  </si>
  <si>
    <t>to knock over</t>
  </si>
  <si>
    <t>ado(lescent/e) l’ (m/f)</t>
  </si>
  <si>
    <t>film* d'aventure* le</t>
  </si>
  <si>
    <t>848 [film] 2 [de] 2090 [aventure]</t>
  </si>
  <si>
    <t>collège le</t>
  </si>
  <si>
    <t>secondary school (11–15 yrs old)</t>
  </si>
  <si>
    <t>garantie la</t>
  </si>
  <si>
    <t>un morceau (de*)</t>
  </si>
  <si>
    <t>a piece, a lump (of)</t>
  </si>
  <si>
    <t>2118 [morceau] 2 [de]</t>
  </si>
  <si>
    <t>copie la</t>
  </si>
  <si>
    <t>copy; script (exam paper)</t>
  </si>
  <si>
    <t>connexion la</t>
  </si>
  <si>
    <t>laboratoire* de* langues* le</t>
  </si>
  <si>
    <t>langauge lab</t>
  </si>
  <si>
    <t>2158 [laboratoire] 2 [de] 712 [langue]</t>
  </si>
  <si>
    <t>laboratoire* le</t>
  </si>
  <si>
    <t>département le</t>
  </si>
  <si>
    <t>administrative area of France</t>
  </si>
  <si>
    <t>DOM départements d'outre-mer</t>
  </si>
  <si>
    <t>French départements overseas</t>
  </si>
  <si>
    <t>2161 [département] 974 [outre] 921 [mer]</t>
  </si>
  <si>
    <t>funny (comical)</t>
  </si>
  <si>
    <t>plat* du* jour* le</t>
  </si>
  <si>
    <t>dish of the day</t>
  </si>
  <si>
    <t>2167 [plat] 2 [de] 78 [jour]</t>
  </si>
  <si>
    <t>plat* principal le</t>
  </si>
  <si>
    <t>maman la</t>
  </si>
  <si>
    <t>docteur le</t>
  </si>
  <si>
    <t>cassé</t>
  </si>
  <si>
    <t>2185 [casser]</t>
  </si>
  <si>
    <t>signature la</t>
  </si>
  <si>
    <t>courrier électronique* le</t>
  </si>
  <si>
    <t>jeu* électronique* le</t>
  </si>
  <si>
    <t>291 [jeu] 2195 [électronique]</t>
  </si>
  <si>
    <t>télévision* satellite la</t>
  </si>
  <si>
    <t>1179 [télévision] 2200 [satellite]</t>
  </si>
  <si>
    <t>great (marvellous)</t>
  </si>
  <si>
    <t>prière de*</t>
  </si>
  <si>
    <t>2213 [prière] 2 [de]</t>
  </si>
  <si>
    <t>faire* du* cheval*</t>
  </si>
  <si>
    <t>to go horse riding</t>
  </si>
  <si>
    <t>25 [faire] 2 [de] 2220 [cheval]</t>
  </si>
  <si>
    <t>rédaction la</t>
  </si>
  <si>
    <t>unbelievable</t>
  </si>
  <si>
    <t>sondage le</t>
  </si>
  <si>
    <t>survey</t>
  </si>
  <si>
    <t>underage</t>
  </si>
  <si>
    <t>invitation l' (f)</t>
  </si>
  <si>
    <t>mode* de* paiement le</t>
  </si>
  <si>
    <t>payment method</t>
  </si>
  <si>
    <t>1137 [mode] 2 [de] 2243 [paiement]</t>
  </si>
  <si>
    <t>floor (1st, 2nd)</t>
  </si>
  <si>
    <t>bébé le</t>
  </si>
  <si>
    <t>amitié l' (f)</t>
  </si>
  <si>
    <t>ambition l' (f)</t>
  </si>
  <si>
    <t>jardin* le</t>
  </si>
  <si>
    <t>jardin* public le</t>
  </si>
  <si>
    <t>2284 [jardin] 285 [public]</t>
  </si>
  <si>
    <t>cheveux* les (m)</t>
  </si>
  <si>
    <t>se* faire* couper les cheveux*</t>
  </si>
  <si>
    <t>17 [se] 25 [faire] 811 [couper] 2296 [cheveu]</t>
  </si>
  <si>
    <t>destination la</t>
  </si>
  <si>
    <t>agriculteur l' (m)/agricultrice l' (f)</t>
  </si>
  <si>
    <t>farm worker</t>
  </si>
  <si>
    <t>poète le/la</t>
  </si>
  <si>
    <t>vin le</t>
  </si>
  <si>
    <t>appartement l' (m)</t>
  </si>
  <si>
    <t>passager le/passagère la</t>
  </si>
  <si>
    <t>to squash</t>
  </si>
  <si>
    <t>to run over (traffic accident)</t>
  </si>
  <si>
    <t>restaurant le</t>
  </si>
  <si>
    <t>discrimination la</t>
  </si>
  <si>
    <t>huile l' (f)</t>
  </si>
  <si>
    <t>sac* à* main le</t>
  </si>
  <si>
    <t>2343 [sac] 4 [à] 418 [main]</t>
  </si>
  <si>
    <t>mec le</t>
  </si>
  <si>
    <t>evening meal, dinner</t>
  </si>
  <si>
    <t>malheureux/malheureuse</t>
  </si>
  <si>
    <t>unhappy</t>
  </si>
  <si>
    <t>unfortunate; needy</t>
  </si>
  <si>
    <t>exposition l' (f)</t>
  </si>
  <si>
    <t>exhibition</t>
  </si>
  <si>
    <t>visite* guidée la</t>
  </si>
  <si>
    <t>guided tour</t>
  </si>
  <si>
    <t>1072 [visite] guide [2392]</t>
  </si>
  <si>
    <t>bureau* de* tabac* le</t>
  </si>
  <si>
    <t>tobacconist's shop</t>
  </si>
  <si>
    <t>273 [bureau] 2 [de] 2393 [tabac]</t>
  </si>
  <si>
    <t>tabac* le</t>
  </si>
  <si>
    <t>désastre le</t>
  </si>
  <si>
    <t>un paquet (de*)</t>
  </si>
  <si>
    <t>a packet (of)</t>
  </si>
  <si>
    <t>2413 [paquet] 2 [de]</t>
  </si>
  <si>
    <t>écran* l’ (m)</t>
  </si>
  <si>
    <t>to ring (a bell)</t>
  </si>
  <si>
    <t>domicile le</t>
  </si>
  <si>
    <t>jour* de* congé le</t>
  </si>
  <si>
    <t>(a) day's leave</t>
  </si>
  <si>
    <t>78 [jour] 2 [de] 2445 [congé]</t>
  </si>
  <si>
    <t>to phone</t>
  </si>
  <si>
    <t>papa le</t>
  </si>
  <si>
    <t>technicien le/technicienne la</t>
  </si>
  <si>
    <t>électricité l' (f)</t>
  </si>
  <si>
    <t>free (at no cost)</t>
  </si>
  <si>
    <t>week-end le</t>
  </si>
  <si>
    <t>midday</t>
  </si>
  <si>
    <t>disque* dur* le</t>
  </si>
  <si>
    <t>hard disk</t>
  </si>
  <si>
    <t>2484 [disque] 1029 [dur]</t>
  </si>
  <si>
    <t>amoureux/amoureuse</t>
  </si>
  <si>
    <t>lait* entier le</t>
  </si>
  <si>
    <t>2507 [lait] 455 [entier]</t>
  </si>
  <si>
    <t>lait* le</t>
  </si>
  <si>
    <t>intelligent, clever</t>
  </si>
  <si>
    <t>well-balanced</t>
  </si>
  <si>
    <t>matière obligatoire la</t>
  </si>
  <si>
    <t>core/compulsory subject</t>
  </si>
  <si>
    <t>562 [matière] 2524 [obligatoire]</t>
  </si>
  <si>
    <t xml:space="preserve">école primaire l’ (f) </t>
  </si>
  <si>
    <t>primary school</t>
  </si>
  <si>
    <t>477 [école] 2527 [primaire]</t>
  </si>
  <si>
    <t>amusez-vous* bien*</t>
  </si>
  <si>
    <t>enjoy yourself/yourselves!</t>
  </si>
  <si>
    <t>2538 [amuser] 50 [vous] 47 [bien]</t>
  </si>
  <si>
    <t>s'amuser</t>
  </si>
  <si>
    <t>17 [se] 2538 [amuser]</t>
  </si>
  <si>
    <t>reception; customer service; welcome</t>
  </si>
  <si>
    <t>bureau* d'accueil* le</t>
  </si>
  <si>
    <t>273 [bureau] 2 [de] 2541 [accueil]</t>
  </si>
  <si>
    <t>page d’accueil* la</t>
  </si>
  <si>
    <t>camion le</t>
  </si>
  <si>
    <t>to fail; to miss (train, bus etc.)</t>
  </si>
  <si>
    <t>film* d'horreur le</t>
  </si>
  <si>
    <t>848 [film] 2 [de] 2565 [horreur]</t>
  </si>
  <si>
    <t>fac(ulté) la</t>
  </si>
  <si>
    <t>university (informal)</t>
  </si>
  <si>
    <t>ICT, computer science</t>
  </si>
  <si>
    <t>to go (in a car)</t>
  </si>
  <si>
    <t>football* le</t>
  </si>
  <si>
    <t>jeu* vidéo le</t>
  </si>
  <si>
    <t>computer game</t>
  </si>
  <si>
    <t>291 [jeu] 2611 [vidéo]</t>
  </si>
  <si>
    <t>kitchen</t>
  </si>
  <si>
    <t>en* provenance de*</t>
  </si>
  <si>
    <t>coming/arriving from (planes, trains)</t>
  </si>
  <si>
    <t>7 [en] 2622 [provenance] 2 [de]</t>
  </si>
  <si>
    <t>fumé</t>
  </si>
  <si>
    <t>2623 [fumer]</t>
  </si>
  <si>
    <t>voyageur le</t>
  </si>
  <si>
    <t>traveller</t>
  </si>
  <si>
    <t>good (well-behaved), wise</t>
  </si>
  <si>
    <t>correspondant le/correspondante la</t>
  </si>
  <si>
    <t>pause*-café la</t>
  </si>
  <si>
    <t>coffee break</t>
  </si>
  <si>
    <t>2647 [pause] 1886 [café]</t>
  </si>
  <si>
    <t>compétition la</t>
  </si>
  <si>
    <t>touriste le</t>
  </si>
  <si>
    <t>pardon?</t>
  </si>
  <si>
    <t>I beg your pardon? Pardon?</t>
  </si>
  <si>
    <t>oeuf* au* plat l' (m)</t>
  </si>
  <si>
    <t>2685 [oeuf] 4 [à] 2167 [plat]</t>
  </si>
  <si>
    <t>oeuf* dur* l' (m)</t>
  </si>
  <si>
    <t>hard-boiled egg</t>
  </si>
  <si>
    <t>2685 [oeuf] 1029 [dur]</t>
  </si>
  <si>
    <t>oeuf* l' (m)</t>
  </si>
  <si>
    <t>tranche* la</t>
  </si>
  <si>
    <t>une tranche* (de*)</t>
  </si>
  <si>
    <t>a slice (of)</t>
  </si>
  <si>
    <t>2692 [tranche] 2 [de]</t>
  </si>
  <si>
    <t>to board (plane, ship)</t>
  </si>
  <si>
    <t>heure* du* déjeuner* l' (f)</t>
  </si>
  <si>
    <t>99 [heure] 2 [du] 2724 [déjeuner]</t>
  </si>
  <si>
    <t>pause*-déjeuner* la</t>
  </si>
  <si>
    <t>2647 [pause] 2724 [déjeuner]</t>
  </si>
  <si>
    <t>to argue, to quarrel</t>
  </si>
  <si>
    <t>journée* de* repos* la</t>
  </si>
  <si>
    <t>rest day/day off</t>
  </si>
  <si>
    <t>587 [journée] 2 [de] 2731 [repos]</t>
  </si>
  <si>
    <t>médicine la</t>
  </si>
  <si>
    <t>medicine (study of the subject)</t>
  </si>
  <si>
    <t>fauteuil le</t>
  </si>
  <si>
    <t>à* l'aise</t>
  </si>
  <si>
    <t>comfortable (at ease)</t>
  </si>
  <si>
    <t>4 [à] 2770 [aise]</t>
  </si>
  <si>
    <t>centre* de* loisirs* le</t>
  </si>
  <si>
    <t>491 [centre] 2 [de] 2772 [loisir]</t>
  </si>
  <si>
    <t>loisirs les (m)</t>
  </si>
  <si>
    <t>rangé</t>
  </si>
  <si>
    <t>2774 [ranger]</t>
  </si>
  <si>
    <t>étoile l' (f)</t>
  </si>
  <si>
    <t>études* universitaires les (f)</t>
  </si>
  <si>
    <t>446 [étude] 2782 [universitaire]</t>
  </si>
  <si>
    <t>elder (brother/sister)</t>
  </si>
  <si>
    <t>palais le</t>
  </si>
  <si>
    <t>pain* le</t>
  </si>
  <si>
    <t>loaf</t>
  </si>
  <si>
    <t>petit* pain* le</t>
  </si>
  <si>
    <t>138 [petit] 2802 [pain]</t>
  </si>
  <si>
    <t>plateau le</t>
  </si>
  <si>
    <t>collection la</t>
  </si>
  <si>
    <t>correspondance la</t>
  </si>
  <si>
    <t>lycée* d'enseignement professionnel/LEP le</t>
  </si>
  <si>
    <t>vocational school, technical college</t>
  </si>
  <si>
    <t>2816 [lycée] 2 [de] 1626 [enseignement] 1000 [professionnel]</t>
  </si>
  <si>
    <t>lycée* le</t>
  </si>
  <si>
    <t>secondary school (15–18 yrs old); sixth form</t>
  </si>
  <si>
    <t>traduction la</t>
  </si>
  <si>
    <t>pleasant (thing)</t>
  </si>
  <si>
    <t>entrevue l' (f)</t>
  </si>
  <si>
    <t>interview (TV or magazine)</t>
  </si>
  <si>
    <t>robe de chambre la</t>
  </si>
  <si>
    <t>2864 [robe] 2 [de] 633 [chambre]</t>
  </si>
  <si>
    <t>spectateur le/spectatrice la</t>
  </si>
  <si>
    <t>affiche l' (f)</t>
  </si>
  <si>
    <t>poster, notice</t>
  </si>
  <si>
    <t>fleuve le</t>
  </si>
  <si>
    <t>art* dramatique* l' (m)</t>
  </si>
  <si>
    <t>1181 [art] 2918 [dramatique]</t>
  </si>
  <si>
    <t>température* basse la</t>
  </si>
  <si>
    <t>low temperature</t>
  </si>
  <si>
    <t>2924 [température] 468 [bas]</t>
  </si>
  <si>
    <t>température* moyenne la</t>
  </si>
  <si>
    <t>average temperature</t>
  </si>
  <si>
    <t>2924 [température] 186 [moyen]</t>
  </si>
  <si>
    <t>coupe du* monde* (de* football*) la</t>
  </si>
  <si>
    <t>(football) world cup</t>
  </si>
  <si>
    <t>2925 [coupe] 2 [de] 77 [monde] 2602 [football]</t>
  </si>
  <si>
    <t>department (in a shop)</t>
  </si>
  <si>
    <t>rouge* à* lèvres le</t>
  </si>
  <si>
    <t>987 [rouge] 4 [à] 2927 [lèvre]</t>
  </si>
  <si>
    <t>to take out for a walk (dog)</t>
  </si>
  <si>
    <t>to go for a walk/stroll/ride</t>
  </si>
  <si>
    <t>work (informal)</t>
  </si>
  <si>
    <t>suburb, outskirts of town</t>
  </si>
  <si>
    <t>repas* du* soir* le</t>
  </si>
  <si>
    <t>2948 [repas] 2 [de] 397 [soir]</t>
  </si>
  <si>
    <t>repas* le</t>
  </si>
  <si>
    <t>office de tourisme l' (m)</t>
  </si>
  <si>
    <t>tourist information office</t>
  </si>
  <si>
    <t>1868 [office] 2 [de] 2955 [tourisme]</t>
  </si>
  <si>
    <t>envoi de*</t>
  </si>
  <si>
    <t>2960 [envoi] 2 [de]</t>
  </si>
  <si>
    <t>danse la</t>
  </si>
  <si>
    <t>first day back at school</t>
  </si>
  <si>
    <t>to stick</t>
  </si>
  <si>
    <t>être* collé</t>
  </si>
  <si>
    <t>5 [être] 2973 [coller]</t>
  </si>
  <si>
    <t>hélicoptère l' (m)</t>
  </si>
  <si>
    <t>une bouteille (de*)</t>
  </si>
  <si>
    <t>a bottle (of)</t>
  </si>
  <si>
    <t>2979 [bouteille] 2 [de]</t>
  </si>
  <si>
    <t>championnat le</t>
  </si>
  <si>
    <t>mélangé</t>
  </si>
  <si>
    <t>2989 [mélanger]</t>
  </si>
  <si>
    <t>great (fantastic)</t>
  </si>
  <si>
    <t>baiser le (m)</t>
  </si>
  <si>
    <t>facture la</t>
  </si>
  <si>
    <t>bill (invoice)</t>
  </si>
  <si>
    <t>de* luxe</t>
  </si>
  <si>
    <t>luxurious</t>
  </si>
  <si>
    <t>2 [de] 3009 [luxe]</t>
  </si>
  <si>
    <t>bar le</t>
  </si>
  <si>
    <t>friend (also boyfriend/girlfriend)</t>
  </si>
  <si>
    <t>to brake</t>
  </si>
  <si>
    <t>matinée* la</t>
  </si>
  <si>
    <t>morning (the whole morning)</t>
  </si>
  <si>
    <t>to turn/switch off</t>
  </si>
  <si>
    <t>enregistrement l' (m)</t>
  </si>
  <si>
    <t>registration, booking in</t>
  </si>
  <si>
    <t>to put someone up, accommodate</t>
  </si>
  <si>
    <t>conducteur le/conductrice la</t>
  </si>
  <si>
    <t>pollution la</t>
  </si>
  <si>
    <t>caméra la</t>
  </si>
  <si>
    <t>une vingtaine (de)</t>
  </si>
  <si>
    <t>3098 [vingtaine] 2 [de]</t>
  </si>
  <si>
    <t>musicien le/musicienne la</t>
  </si>
  <si>
    <t>légume le</t>
  </si>
  <si>
    <t>sixième (f)</t>
  </si>
  <si>
    <t>year 7</t>
  </si>
  <si>
    <t>une douzaine (de*)</t>
  </si>
  <si>
    <t>a dozen</t>
  </si>
  <si>
    <t>3133 [douzaine] 2 [de]</t>
  </si>
  <si>
    <t>turc/turque</t>
  </si>
  <si>
    <t>chat le/chatte la</t>
  </si>
  <si>
    <t>faire* de la voile*</t>
  </si>
  <si>
    <t>25 [faire] 2 [de] 3155 [voile]</t>
  </si>
  <si>
    <t>voile* la</t>
  </si>
  <si>
    <t>to light, turn/switch on</t>
  </si>
  <si>
    <t>(data) file</t>
  </si>
  <si>
    <t>supplément le</t>
  </si>
  <si>
    <t>température* maximale la</t>
  </si>
  <si>
    <t>2924 [température] 3182 [maximal]</t>
  </si>
  <si>
    <t>naughty; mean, nasty</t>
  </si>
  <si>
    <t>(être) de* bonne* humeur*</t>
  </si>
  <si>
    <t>(to be) in a good mood</t>
  </si>
  <si>
    <t>5 [être] 2 [de] 94 [bon] 3188 [humeur]</t>
  </si>
  <si>
    <t>(être) de* mauvaise* humeur*</t>
  </si>
  <si>
    <t>(to be) in a bad mood</t>
  </si>
  <si>
    <t>5 [être] 2 [de] 274 [mauvais] 3188 [humeur]</t>
  </si>
  <si>
    <t>humeur* l' (f)</t>
  </si>
  <si>
    <t>mood</t>
  </si>
  <si>
    <t>jeux olympiques les (m)</t>
  </si>
  <si>
    <t>Olympic games</t>
  </si>
  <si>
    <t>291 [jeu] 3199 [olympique]</t>
  </si>
  <si>
    <t>métro le</t>
  </si>
  <si>
    <t>underground railway</t>
  </si>
  <si>
    <t>station de métro la</t>
  </si>
  <si>
    <t>1399 [station] 2 [de] 3227 [métro]</t>
  </si>
  <si>
    <t>bulletin scolaire* le</t>
  </si>
  <si>
    <t>school report, certificate</t>
  </si>
  <si>
    <t>treize* heures*; 13h00</t>
  </si>
  <si>
    <t>13.00 (1 p.m.)</t>
  </si>
  <si>
    <t>3245 [treize] 99 [heure]</t>
  </si>
  <si>
    <t>tarif le</t>
  </si>
  <si>
    <t>fare; price list</t>
  </si>
  <si>
    <t>pièce* de* remplacement* la</t>
  </si>
  <si>
    <t>replacement (part)</t>
  </si>
  <si>
    <t>813 [pièce] 2 [de] 3248 [remplacement]</t>
  </si>
  <si>
    <t>produit de* remplacement* le</t>
  </si>
  <si>
    <t>373 [produit] 2 [de] 3248 [remplacement]</t>
  </si>
  <si>
    <t xml:space="preserve"> 3258 [sucre]</t>
  </si>
  <si>
    <t>silencieux/silencieuse</t>
  </si>
  <si>
    <t>pompier le</t>
  </si>
  <si>
    <t>fireman</t>
  </si>
  <si>
    <t>commerce* équitable le</t>
  </si>
  <si>
    <t>934 [commerce] 3304 [équitable]</t>
  </si>
  <si>
    <t>star la</t>
  </si>
  <si>
    <t>couvert le</t>
  </si>
  <si>
    <t>quai le</t>
  </si>
  <si>
    <t>spécialité la</t>
  </si>
  <si>
    <t>célibataire le/la</t>
  </si>
  <si>
    <t>single person</t>
  </si>
  <si>
    <t>mère célibataire la/père célibataire le</t>
  </si>
  <si>
    <t>single parent</t>
  </si>
  <si>
    <t>645 [mère] 569 [père] 3362 [célibataire]</t>
  </si>
  <si>
    <t>comédie* de* situation la</t>
  </si>
  <si>
    <t>3373 [comédie] 2 [de] 223 [situation]</t>
  </si>
  <si>
    <t>comédie* dramatique* la</t>
  </si>
  <si>
    <t>drama (TV etc.)</t>
  </si>
  <si>
    <t>3373 [comédie] 2918 [dramatique]</t>
  </si>
  <si>
    <t>comédie* musicale la</t>
  </si>
  <si>
    <t>musical comedy (a musical)</t>
  </si>
  <si>
    <t>3373 [comédie] 3168 [musical]</t>
  </si>
  <si>
    <t>en* désordre</t>
  </si>
  <si>
    <t>7 [en] 3376 [désordre]</t>
  </si>
  <si>
    <t>virus le</t>
  </si>
  <si>
    <t>cousin/cousine (m/f)</t>
  </si>
  <si>
    <t>freins les (m)</t>
  </si>
  <si>
    <t>brakes</t>
  </si>
  <si>
    <t>lettre de* candidature* la</t>
  </si>
  <si>
    <t>letter of application</t>
  </si>
  <si>
    <t>480 [lettre] 2 [de] 3402 [candidature]</t>
  </si>
  <si>
    <t>poser* sa candidature*</t>
  </si>
  <si>
    <t>218 [poser] 26 [son] 3402 [candidature]</t>
  </si>
  <si>
    <t>caisse* d'épargne la</t>
  </si>
  <si>
    <t>1881 [caisse] 2 [de] 3404 [épargne]</t>
  </si>
  <si>
    <t>chaise la</t>
  </si>
  <si>
    <t>mathématiques les (f)</t>
  </si>
  <si>
    <t>réparation la</t>
  </si>
  <si>
    <t>superb</t>
  </si>
  <si>
    <t>salle* de bain(s)* la</t>
  </si>
  <si>
    <t>menu à prix* fixe le</t>
  </si>
  <si>
    <t>3470 [menu] 4 [à] 310 [prix] 2862 [fixe]</t>
  </si>
  <si>
    <t>jouet le</t>
  </si>
  <si>
    <t>toile la</t>
  </si>
  <si>
    <t>contrôle* des* passeports* le</t>
  </si>
  <si>
    <t>662 [contrôle] 2 [de] 3507 [passeport]</t>
  </si>
  <si>
    <t>passeport* le</t>
  </si>
  <si>
    <t>livraison la</t>
  </si>
  <si>
    <t>château le</t>
  </si>
  <si>
    <t>chatroom</t>
  </si>
  <si>
    <t>pause*-thé la</t>
  </si>
  <si>
    <t>tea break</t>
  </si>
  <si>
    <t>2647 [pause] 3517 [thé]</t>
  </si>
  <si>
    <t>salon de thé le</t>
  </si>
  <si>
    <t>2729 [salon] 2 [de] 3517 [thé]</t>
  </si>
  <si>
    <t>il gèle</t>
  </si>
  <si>
    <t>13 [il] 3526 [geler]</t>
  </si>
  <si>
    <t>straight (hair)</t>
  </si>
  <si>
    <t>température* élevée la</t>
  </si>
  <si>
    <t>high temperature</t>
  </si>
  <si>
    <t>2924 [température] 3563 [élevé]</t>
  </si>
  <si>
    <t>thin, slim</t>
  </si>
  <si>
    <t>habillé de*</t>
  </si>
  <si>
    <t>3576 [habiller] 2 [de]</t>
  </si>
  <si>
    <t>s'habiller</t>
  </si>
  <si>
    <t>to get dressed</t>
  </si>
  <si>
    <t>17 [se] 3576 [habiller]</t>
  </si>
  <si>
    <t>journey (short)</t>
  </si>
  <si>
    <t>tant pis</t>
  </si>
  <si>
    <t>181 [tant] 3579 [pis]</t>
  </si>
  <si>
    <t>douanes les (f)</t>
  </si>
  <si>
    <t>Customs</t>
  </si>
  <si>
    <t>animal* domestique l' (m)</t>
  </si>
  <si>
    <t>1002 [animal] 3585 [domestique]</t>
  </si>
  <si>
    <t>arts ménagers les (m)</t>
  </si>
  <si>
    <t>1181 [art] 3597 [ménager]</t>
  </si>
  <si>
    <t>certificat de* fin* d'études* le</t>
  </si>
  <si>
    <t>school leaving certificate</t>
  </si>
  <si>
    <t>3604 [certificat] 2 [de] 111 [fin] 446 [étude]</t>
  </si>
  <si>
    <t>to contaminate</t>
  </si>
  <si>
    <t>film* de* science-fiction le</t>
  </si>
  <si>
    <t>848 [film] 2 [de] 1114 [science] 3612 [fiction]</t>
  </si>
  <si>
    <t>to cope/manage/get by</t>
  </si>
  <si>
    <t>carte* postale* la</t>
  </si>
  <si>
    <t>955 [carte] 3625 [postal]</t>
  </si>
  <si>
    <t>code postal* le</t>
  </si>
  <si>
    <t>postcode</t>
  </si>
  <si>
    <t>1228 [code] 3625 [postal]</t>
  </si>
  <si>
    <t>oncle l' (m)</t>
  </si>
  <si>
    <t>apprentissage l' (m)</t>
  </si>
  <si>
    <t>apprenticeship</t>
  </si>
  <si>
    <t>chaussure* la</t>
  </si>
  <si>
    <t>magasin* de chaussures* le</t>
  </si>
  <si>
    <t>1736 [magasin] 2 [de] 3638 [chaussure]</t>
  </si>
  <si>
    <t>un pot (de)</t>
  </si>
  <si>
    <t>a jar (of)</t>
  </si>
  <si>
    <t>3648 [pot] 2 [de]</t>
  </si>
  <si>
    <t>température* mimimale la</t>
  </si>
  <si>
    <t>2924 [température] 3652 [minimal]</t>
  </si>
  <si>
    <t>quinzaine la</t>
  </si>
  <si>
    <t>ballon le</t>
  </si>
  <si>
    <t>carnet le</t>
  </si>
  <si>
    <t>architecte l' (m)</t>
  </si>
  <si>
    <t>couteau le</t>
  </si>
  <si>
    <t>arbitre l' (m)</t>
  </si>
  <si>
    <t>coat/overcoat</t>
  </si>
  <si>
    <t>fermé (le lundi)</t>
  </si>
  <si>
    <t>closed (on Mondays)</t>
  </si>
  <si>
    <t>3753 [fermé] 1091 [lundi]</t>
  </si>
  <si>
    <t>fermé à clef</t>
  </si>
  <si>
    <t>3753 [fermé] 4 [à] 3424 [clef]</t>
  </si>
  <si>
    <t>plate</t>
  </si>
  <si>
    <t>se* dépêcher</t>
  </si>
  <si>
    <t>17 [se] 3771 [dépêcher]</t>
  </si>
  <si>
    <t>key (on keyboard)</t>
  </si>
  <si>
    <t>s'endormir</t>
  </si>
  <si>
    <t>to fall asleep</t>
  </si>
  <si>
    <t>17 [se] 3788 [endormir]</t>
  </si>
  <si>
    <t>assistant/e (de* français* etc.) le/la</t>
  </si>
  <si>
    <t>3805 [assistant] 2 [de] 251 [français]</t>
  </si>
  <si>
    <t>portion la</t>
  </si>
  <si>
    <t>tight</t>
  </si>
  <si>
    <t>chauffeur le</t>
  </si>
  <si>
    <t>site touristique* le</t>
  </si>
  <si>
    <t>tourist attraction</t>
  </si>
  <si>
    <t>1462 [site] 3818 [touristique]</t>
  </si>
  <si>
    <t>touristique*</t>
  </si>
  <si>
    <t>tourist (adjective)</t>
  </si>
  <si>
    <t>boucle d'oreille la</t>
  </si>
  <si>
    <t>earring</t>
  </si>
  <si>
    <t>3822 [boucle] 2 [de] 1884 [oreille]</t>
  </si>
  <si>
    <t>favori/favorite</t>
  </si>
  <si>
    <t>galerie d'art* la</t>
  </si>
  <si>
    <t>3850 [galerie] 2[de] 1181 [art]</t>
  </si>
  <si>
    <t>festival (de* musique*) le</t>
  </si>
  <si>
    <t>(music) festival</t>
  </si>
  <si>
    <t>3858 [festival] 2 [de] 1139 [festival]</t>
  </si>
  <si>
    <t>court* de* tennis* le</t>
  </si>
  <si>
    <t>tennis court</t>
  </si>
  <si>
    <t>545 [court] 2 [de] 3867 [tennis]</t>
  </si>
  <si>
    <t>tennis* de* table* le</t>
  </si>
  <si>
    <t>3867 [tennis] 2 [de] 1019 [table]</t>
  </si>
  <si>
    <t>tennis* le</t>
  </si>
  <si>
    <t>chemise de nuit la</t>
  </si>
  <si>
    <t>nightdress</t>
  </si>
  <si>
    <t>3892 [chemise] 2 [de] 580 [nuit]</t>
  </si>
  <si>
    <t>à* deux* heures* pile</t>
  </si>
  <si>
    <t>at exactly 2 o'clock</t>
  </si>
  <si>
    <t>4 [à] 41 [deux] 99 [heure] 3893 [pile]</t>
  </si>
  <si>
    <t>un kilo (de)</t>
  </si>
  <si>
    <t>a kilo (of)</t>
  </si>
  <si>
    <t>3894 [kilo] 2 [de]</t>
  </si>
  <si>
    <t>orange l' (f)</t>
  </si>
  <si>
    <t>boeuf le</t>
  </si>
  <si>
    <t>comfortable (house, furniture)</t>
  </si>
  <si>
    <t>panne la</t>
  </si>
  <si>
    <t>breakdown</t>
  </si>
  <si>
    <t>un litre (de)</t>
  </si>
  <si>
    <t>a litre (of)</t>
  </si>
  <si>
    <t>3972 [litre] 2 [de]</t>
  </si>
  <si>
    <t>to pick on, harass, bully</t>
  </si>
  <si>
    <t>cahier le</t>
  </si>
  <si>
    <t>faire* un stage*</t>
  </si>
  <si>
    <t>to do a course</t>
  </si>
  <si>
    <t>25 [faire] 4007 [stage]</t>
  </si>
  <si>
    <t>stage* (en* entreprise) le</t>
  </si>
  <si>
    <t>4007 [stage] 7 [en] 298 [entreprise]</t>
  </si>
  <si>
    <t>stage* le</t>
  </si>
  <si>
    <t>internship</t>
  </si>
  <si>
    <t>arrêt* de* bus* l' (m)</t>
  </si>
  <si>
    <t>1374 [arrét] 2 [de] 4027 [bus]</t>
  </si>
  <si>
    <t>en bus*</t>
  </si>
  <si>
    <t>by bus</t>
  </si>
  <si>
    <t>7 [en] 4027 [bus]</t>
  </si>
  <si>
    <t>porc le</t>
  </si>
  <si>
    <t>rock le</t>
  </si>
  <si>
    <t>dictionnaire le</t>
  </si>
  <si>
    <t>à* la vapeur</t>
  </si>
  <si>
    <t>steamed (boiled)</t>
  </si>
  <si>
    <t>4 [à] 4111 [vapeur]</t>
  </si>
  <si>
    <t>monument le</t>
  </si>
  <si>
    <t>distributeur d'argent* le</t>
  </si>
  <si>
    <t>ATM, cash point</t>
  </si>
  <si>
    <t>4140 [distributeur] 2 [de] 472 [argent]</t>
  </si>
  <si>
    <t>reliable</t>
  </si>
  <si>
    <t>nice, likeable</t>
  </si>
  <si>
    <t>essence* sans* plomb l' (f)</t>
  </si>
  <si>
    <t>unleaded petrol</t>
  </si>
  <si>
    <t>1795 [essence] 71 [sans] 4193 [plomb]</t>
  </si>
  <si>
    <t>montre la</t>
  </si>
  <si>
    <t>climate (adj.)</t>
  </si>
  <si>
    <t>toilettes les (f)</t>
  </si>
  <si>
    <t>(auto)bus l’ (m)</t>
  </si>
  <si>
    <t>reçu le</t>
  </si>
  <si>
    <t>rent; rental</t>
  </si>
  <si>
    <t>taxi le</t>
  </si>
  <si>
    <t>limitation de* vitesse* la</t>
  </si>
  <si>
    <t>4236 [limitation] 2 [de] 1065 [vitesse]</t>
  </si>
  <si>
    <t>panneau le</t>
  </si>
  <si>
    <t>location la</t>
  </si>
  <si>
    <t>hire of/hiring/renting (e.g. bike, house)</t>
  </si>
  <si>
    <t>pensioner, senior citizen</t>
  </si>
  <si>
    <t>bijoux les (m)</t>
  </si>
  <si>
    <t>jewels</t>
  </si>
  <si>
    <t>faire*/défaire la valise*</t>
  </si>
  <si>
    <t>to pack/unpack (cases)</t>
  </si>
  <si>
    <t>25 [faire] 2946 [défaire] 4308 [valise]</t>
  </si>
  <si>
    <t>valise* la</t>
  </si>
  <si>
    <t>(shop) window</t>
  </si>
  <si>
    <t>économiser (l'eau)</t>
  </si>
  <si>
    <t>to save (water)</t>
  </si>
  <si>
    <t>4319 [économiser] 475 [eau]</t>
  </si>
  <si>
    <t>semestre le</t>
  </si>
  <si>
    <t>semester</t>
  </si>
  <si>
    <t>tente la</t>
  </si>
  <si>
    <t xml:space="preserve">council house/social housing </t>
  </si>
  <si>
    <t>frères jumeaux les (m)</t>
  </si>
  <si>
    <t>twin brothers</t>
  </si>
  <si>
    <t>4357 [jumeau] 1043 [frère]</t>
  </si>
  <si>
    <t>jumeau/jumelle</t>
  </si>
  <si>
    <t>vrais jumeaux les (m)/vraies jumelles les (f)</t>
  </si>
  <si>
    <t>292 [vrai] 4357 [jumeau]</t>
  </si>
  <si>
    <t>waiter/waitress</t>
  </si>
  <si>
    <t>se* fâcher</t>
  </si>
  <si>
    <t>17 [se] 4413 [fâcher]</t>
  </si>
  <si>
    <t>costume le</t>
  </si>
  <si>
    <t>contrôleur le</t>
  </si>
  <si>
    <t>twenty-five</t>
  </si>
  <si>
    <t>gendarme le</t>
  </si>
  <si>
    <t>sécheresse la</t>
  </si>
  <si>
    <t>goûter le</t>
  </si>
  <si>
    <t>tea time snack</t>
  </si>
  <si>
    <t>fiche* de* travail* la</t>
  </si>
  <si>
    <t>4445 [fiche] 2 [de] 153 [travail]</t>
  </si>
  <si>
    <t>fiche* la</t>
  </si>
  <si>
    <t>(il* est*) interdit* de*</t>
  </si>
  <si>
    <t>you are not allowed to</t>
  </si>
  <si>
    <t>13 [il] 5 [être] 4451 [interdit] 2 [de]</t>
  </si>
  <si>
    <t>sens* interdit*/unique le</t>
  </si>
  <si>
    <t>one way street; no entry (when driving)</t>
  </si>
  <si>
    <t>243 [sens] 4451 [interdit] 402 [unique]</t>
  </si>
  <si>
    <t>fromage le</t>
  </si>
  <si>
    <t>gendarmerie la</t>
  </si>
  <si>
    <t xml:space="preserve">bloc sanitaire le </t>
  </si>
  <si>
    <t>shower block (e.g. on campsite)</t>
  </si>
  <si>
    <t>2066 [bloc] 4501 [sanitaire]</t>
  </si>
  <si>
    <t>coton* le</t>
  </si>
  <si>
    <t>en* coton*</t>
  </si>
  <si>
    <t>made of cotton</t>
  </si>
  <si>
    <t>7 [en] 4516 [coton]</t>
  </si>
  <si>
    <t>s'éclaircir</t>
  </si>
  <si>
    <t>17 [se] 4528 [éclaircir]</t>
  </si>
  <si>
    <t>provisions les (f)</t>
  </si>
  <si>
    <t>ceinture* de sécurité la</t>
  </si>
  <si>
    <t>4538 [ceinture] 2 [de] 478 [sécurité]</t>
  </si>
  <si>
    <t>ceinture* la</t>
  </si>
  <si>
    <t>chocolat chaud* le</t>
  </si>
  <si>
    <t>4556 [chocolat] 1852 [chaud]</t>
  </si>
  <si>
    <t>soupe la</t>
  </si>
  <si>
    <t>ski* le</t>
  </si>
  <si>
    <t>station* de* ski* la</t>
  </si>
  <si>
    <t>ski resort</t>
  </si>
  <si>
    <t>1399 [station] 2 [de] 4571 [ski]</t>
  </si>
  <si>
    <t>weather report</t>
  </si>
  <si>
    <t>prévisions météo les (f)</t>
  </si>
  <si>
    <t>1602 [prévision] 4574 [météo]</t>
  </si>
  <si>
    <t>consigne la</t>
  </si>
  <si>
    <t>left luggage office; locker</t>
  </si>
  <si>
    <t>il pleut</t>
  </si>
  <si>
    <t>it is raining</t>
  </si>
  <si>
    <t>13 [il] 4586 [pleuvoir]</t>
  </si>
  <si>
    <t>location de* vélos* la</t>
  </si>
  <si>
    <t>4297 [location] 2 [de] 4594 [vélo]</t>
  </si>
  <si>
    <t>vélo* le</t>
  </si>
  <si>
    <t>bicycle</t>
  </si>
  <si>
    <t>VTT vélo* tout* terrain* le</t>
  </si>
  <si>
    <t>orchestre l' (m)</t>
  </si>
  <si>
    <t>dans* l'est*/à* l'est*</t>
  </si>
  <si>
    <t>11 [dans] 4 [à] 4603 [est]</t>
  </si>
  <si>
    <t>est* l' (m)</t>
  </si>
  <si>
    <t>instituteur l’ (m) / institutrice l' (f)</t>
  </si>
  <si>
    <t>teacher (primary)</t>
  </si>
  <si>
    <t>rayé</t>
  </si>
  <si>
    <t>4631 [rayer]</t>
  </si>
  <si>
    <t>pitch (for tent)</t>
  </si>
  <si>
    <t>crossing (ferry)</t>
  </si>
  <si>
    <t>énergie* solaire l' (f)</t>
  </si>
  <si>
    <t>solar power</t>
  </si>
  <si>
    <t>720 [énergie] 4653 [solaire]</t>
  </si>
  <si>
    <t>pleasant (person)</t>
  </si>
  <si>
    <t>flood, flooding</t>
  </si>
  <si>
    <t>câble* le</t>
  </si>
  <si>
    <t>télévision* par* câble* la</t>
  </si>
  <si>
    <t>1179 [télévision] 21 [par] 4678 [câble]</t>
  </si>
  <si>
    <t>oeufs* brouillés les (m)</t>
  </si>
  <si>
    <t>scrambled egg</t>
  </si>
  <si>
    <t>2685 [oeuf] 4682 [brouiller]</t>
  </si>
  <si>
    <t>fermier le / fermière la</t>
  </si>
  <si>
    <t>fun, amusing</t>
  </si>
  <si>
    <t>tremblement de* terre* le</t>
  </si>
  <si>
    <t>4696 [tremblement] 2 [de] 430 [terre]</t>
  </si>
  <si>
    <t>vêtu de*</t>
  </si>
  <si>
    <t>4734 [vêtir] 2 [de]</t>
  </si>
  <si>
    <t>crème la</t>
  </si>
  <si>
    <t>vente de* charité la</t>
  </si>
  <si>
    <t>charity sale (e.g. bake sale)</t>
  </si>
  <si>
    <t>1096 [vente] 2 [de] 4750 [charité]</t>
  </si>
  <si>
    <t>boucher le / bouchère la</t>
  </si>
  <si>
    <t>être* en retenue*</t>
  </si>
  <si>
    <t>5 [être] 7 [en] 4762 [retenue]</t>
  </si>
  <si>
    <t>retenue* la</t>
  </si>
  <si>
    <t>il fait de l'orage</t>
  </si>
  <si>
    <t>it is stormy</t>
  </si>
  <si>
    <t>13 [il] 25 [faire] 2 [de] 4788 [orage]</t>
  </si>
  <si>
    <t>boules les (f)</t>
  </si>
  <si>
    <t>petanque (outdoor game similar to bowls)</t>
  </si>
  <si>
    <t>hall de l'école* le</t>
  </si>
  <si>
    <t>4792 [hall] 2 [de] 477 [école]</t>
  </si>
  <si>
    <t>batterie la</t>
  </si>
  <si>
    <t>gâteau* le</t>
  </si>
  <si>
    <t>petit* gâteau* le</t>
  </si>
  <si>
    <t>138 [petit] 4845 [gâteau]</t>
  </si>
  <si>
    <t>famine la</t>
  </si>
  <si>
    <t>nettoyage à* sec le</t>
  </si>
  <si>
    <t>4873 [nettoyage] 4 [à] 2313 [sec]</t>
  </si>
  <si>
    <t>garage le</t>
  </si>
  <si>
    <t>film* romantique* le</t>
  </si>
  <si>
    <t>romantic film, love film</t>
  </si>
  <si>
    <t>848 [film] 4884 [romantique</t>
  </si>
  <si>
    <t>romantique*</t>
  </si>
  <si>
    <t>bien* cuit*</t>
  </si>
  <si>
    <t>47 [bien] 4963 [cuire]</t>
  </si>
  <si>
    <t>cuit*</t>
  </si>
  <si>
    <t>cooked, boiled</t>
  </si>
  <si>
    <t>4963 [cuire]</t>
  </si>
  <si>
    <t>piano le</t>
  </si>
  <si>
    <t>to take off (plane)</t>
  </si>
  <si>
    <t>céréales les (f)</t>
  </si>
  <si>
    <t>ceareals</t>
  </si>
  <si>
    <t>aire* (de* repos*) l' (f)</t>
  </si>
  <si>
    <t>4987 [aire] 2 [de] 2731 [repos]</t>
  </si>
  <si>
    <t>aire* de jeux l' (m)</t>
  </si>
  <si>
    <t>4987 [aire] 2 [de] 291 [jeu]</t>
  </si>
  <si>
    <t>expérimenté</t>
  </si>
  <si>
    <t>4997 [expérimenter]</t>
  </si>
  <si>
    <t>to experience</t>
  </si>
  <si>
    <t>(billet) aller-retour le</t>
  </si>
  <si>
    <t>return ticket</t>
  </si>
  <si>
    <t>1916 [billet] &gt;5000 [aller-retour]</t>
  </si>
  <si>
    <t>(école) maternelle l' (f)</t>
  </si>
  <si>
    <t>kindergarten, nursery school</t>
  </si>
  <si>
    <t>477 [école] &gt;5000 [maternel]</t>
  </si>
  <si>
    <t>(train) express le</t>
  </si>
  <si>
    <t>fast train</t>
  </si>
  <si>
    <t>232 [train] &gt;5000 [express]</t>
  </si>
  <si>
    <t>abricot l' (m)</t>
  </si>
  <si>
    <t>addition l' (f)</t>
  </si>
  <si>
    <t>adresse email l' (f)</t>
  </si>
  <si>
    <t>1925 [adresse] &gt;5000 [email]</t>
  </si>
  <si>
    <t>affamé</t>
  </si>
  <si>
    <t>starving</t>
  </si>
  <si>
    <t>agaçant</t>
  </si>
  <si>
    <t>agacer</t>
  </si>
  <si>
    <t>alpinisme l' (m)</t>
  </si>
  <si>
    <t>mountaineering</t>
  </si>
  <si>
    <t>apéritif l' (m)</t>
  </si>
  <si>
    <t>appétissant</t>
  </si>
  <si>
    <t>appetising</t>
  </si>
  <si>
    <t>appétit l' (m)</t>
  </si>
  <si>
    <t>artichaut l' (m)</t>
  </si>
  <si>
    <t>arts* martiaux les (m)</t>
  </si>
  <si>
    <t>1181 [art] &gt;5000 [martial]</t>
  </si>
  <si>
    <t>athlétisme l' (m)</t>
  </si>
  <si>
    <t>attraction l' (f)</t>
  </si>
  <si>
    <t>auberge* de* jeunesse* l’ (f)</t>
  </si>
  <si>
    <t>auberge* l' (f)</t>
  </si>
  <si>
    <t>inn (traditional)</t>
  </si>
  <si>
    <t>autrichien(ne)</t>
  </si>
  <si>
    <t>aventureux/aventureuse</t>
  </si>
  <si>
    <t>averses les (f)</t>
  </si>
  <si>
    <t>showers</t>
  </si>
  <si>
    <t>aviron l' (m)</t>
  </si>
  <si>
    <t>BAC bac(calauréat) le</t>
  </si>
  <si>
    <t>baccalauréat, school leaving exam, A Levels (equivalent)</t>
  </si>
  <si>
    <t>badminton le</t>
  </si>
  <si>
    <t>badminton</t>
  </si>
  <si>
    <t>baguette la</t>
  </si>
  <si>
    <t>French stick (i.e. long loaf of bread)</t>
  </si>
  <si>
    <t>balcon le</t>
  </si>
  <si>
    <t>banane la</t>
  </si>
  <si>
    <t>barbu</t>
  </si>
  <si>
    <t>talkative, chatty</t>
  </si>
  <si>
    <t>bavarder</t>
  </si>
  <si>
    <t>to chat, chatter</t>
  </si>
  <si>
    <t>BD le</t>
  </si>
  <si>
    <t>comic (magazine)</t>
  </si>
  <si>
    <t>bénévolement</t>
  </si>
  <si>
    <t>voluntarily, without pay</t>
  </si>
  <si>
    <t>bicyclette la</t>
  </si>
  <si>
    <t>bifteck le</t>
  </si>
  <si>
    <t>jeweller’s (shop); jewellery (craft)</t>
  </si>
  <si>
    <t>biologie la</t>
  </si>
  <si>
    <t>bip sonore le</t>
  </si>
  <si>
    <t>&gt;5000 [bip] 4502 [sonore]</t>
  </si>
  <si>
    <t>biscuit le</t>
  </si>
  <si>
    <t>bloc-notes le</t>
  </si>
  <si>
    <t>pad of paper</t>
  </si>
  <si>
    <t>blog le</t>
  </si>
  <si>
    <t>casual jacket</t>
  </si>
  <si>
    <t>enjoy your meal!</t>
  </si>
  <si>
    <t>cheap(ly)</t>
  </si>
  <si>
    <t>bottes les (f)</t>
  </si>
  <si>
    <t>boulanger le / boulangère la</t>
  </si>
  <si>
    <t>bakery, baker's shop</t>
  </si>
  <si>
    <t>boulette la</t>
  </si>
  <si>
    <t>bowling* le</t>
  </si>
  <si>
    <t>boxe la</t>
  </si>
  <si>
    <t>bracelet le</t>
  </si>
  <si>
    <t>brevet le</t>
  </si>
  <si>
    <t>brochette la</t>
  </si>
  <si>
    <t>brochure la</t>
  </si>
  <si>
    <t>brochure, leaflet</t>
  </si>
  <si>
    <t>brosse à* dents la</t>
  </si>
  <si>
    <t>&gt;5000 [brosse] 4 [à] 2784 [dent]</t>
  </si>
  <si>
    <t>brumeux</t>
  </si>
  <si>
    <t>misty</t>
  </si>
  <si>
    <t>brun</t>
  </si>
  <si>
    <t>buffet le</t>
  </si>
  <si>
    <t>snack bar, buffet (on a train)</t>
  </si>
  <si>
    <t>it annoys me</t>
  </si>
  <si>
    <t>cabine d'essayage la</t>
  </si>
  <si>
    <t>changing/fitting room</t>
  </si>
  <si>
    <t>3953 [cabine] 2 [de] &gt;5000 [essayage]</t>
  </si>
  <si>
    <t>cacao le</t>
  </si>
  <si>
    <t>cafetière la</t>
  </si>
  <si>
    <t>pot of coffee</t>
  </si>
  <si>
    <t>caissier le/caissière la</t>
  </si>
  <si>
    <t>cashier</t>
  </si>
  <si>
    <t>calculatrice la</t>
  </si>
  <si>
    <t>caleçon le</t>
  </si>
  <si>
    <t>boxer shorts; leggings</t>
  </si>
  <si>
    <t>camping le</t>
  </si>
  <si>
    <t>campsite</t>
  </si>
  <si>
    <t>canne à* pêche* la</t>
  </si>
  <si>
    <t>&gt;5000 [canne] 4 [à] 1790 [pêche]</t>
  </si>
  <si>
    <t>canoë-kayak le</t>
  </si>
  <si>
    <t>cantine la</t>
  </si>
  <si>
    <t>car* de* ramassage le</t>
  </si>
  <si>
    <t>caravane la</t>
  </si>
  <si>
    <t>carotte la</t>
  </si>
  <si>
    <t>carrefour le</t>
  </si>
  <si>
    <t>crossroads</t>
  </si>
  <si>
    <t>cartable le</t>
  </si>
  <si>
    <t>school bag</t>
  </si>
  <si>
    <t>carte* routière* la</t>
  </si>
  <si>
    <t>955 [carte] &gt;5000 [routière]</t>
  </si>
  <si>
    <t>cartouche (d'encre*) la</t>
  </si>
  <si>
    <t>&gt;5000 [cartouche] 2 [de] &gt;5000 [encre]</t>
  </si>
  <si>
    <t>casquette la</t>
  </si>
  <si>
    <t>cathédrale la</t>
  </si>
  <si>
    <t>CD le</t>
  </si>
  <si>
    <t>CD (compact disc)</t>
  </si>
  <si>
    <t>célébrité la</t>
  </si>
  <si>
    <t>cent* un</t>
  </si>
  <si>
    <t>one hundred and one</t>
  </si>
  <si>
    <t>cent* vingt</t>
  </si>
  <si>
    <t>one hundred and twenty</t>
  </si>
  <si>
    <t>centilitre le</t>
  </si>
  <si>
    <t>centilitre</t>
  </si>
  <si>
    <t>centimètre le</t>
  </si>
  <si>
    <t>centimetre</t>
  </si>
  <si>
    <t>chaîne* hi-fi la</t>
  </si>
  <si>
    <t>1159 [chaîne] &gt;5000 [hi-fi]</t>
  </si>
  <si>
    <t>champagne le</t>
  </si>
  <si>
    <t>chapeau de paille le</t>
  </si>
  <si>
    <t>2908 [chapeau] 2 [de] &gt;5000 [paille]</t>
  </si>
  <si>
    <t>chestnut brown</t>
  </si>
  <si>
    <t>chauffage le</t>
  </si>
  <si>
    <t>chauve</t>
  </si>
  <si>
    <t>chic</t>
  </si>
  <si>
    <t>chips les (m)</t>
  </si>
  <si>
    <t>crisps</t>
  </si>
  <si>
    <t>choux de bruxelles les (m)</t>
  </si>
  <si>
    <t>Brussels sprouts</t>
  </si>
  <si>
    <t>&gt;5000 [chou] 2 [de] NA [bruxelles]</t>
  </si>
  <si>
    <t>ci-inclus</t>
  </si>
  <si>
    <t>enclosed</t>
  </si>
  <si>
    <t>cidre le</t>
  </si>
  <si>
    <t>ciseaux les (m)</t>
  </si>
  <si>
    <t>clarinette la</t>
  </si>
  <si>
    <t>classeur le</t>
  </si>
  <si>
    <t>air conditioning, air-con</t>
  </si>
  <si>
    <t>to click (ICT)</t>
  </si>
  <si>
    <t>collant le</t>
  </si>
  <si>
    <t>tights</t>
  </si>
  <si>
    <t>colle la</t>
  </si>
  <si>
    <t>collectionner</t>
  </si>
  <si>
    <t>collier le</t>
  </si>
  <si>
    <t>combiné le</t>
  </si>
  <si>
    <t>receiver (telephone)</t>
  </si>
  <si>
    <t>compartiment le</t>
  </si>
  <si>
    <t>composter</t>
  </si>
  <si>
    <t>to validate a ticket (e.g. train, tram)</t>
  </si>
  <si>
    <t>concierge le/la</t>
  </si>
  <si>
    <t>school keeper; caretaker</t>
  </si>
  <si>
    <t>concombre le</t>
  </si>
  <si>
    <t>corse</t>
  </si>
  <si>
    <t>Corsican</t>
  </si>
  <si>
    <t>côtelette (de* porc/d'agneau) la</t>
  </si>
  <si>
    <t>chop (e.g. pork/lamb)</t>
  </si>
  <si>
    <t>&gt;5000 [côtelette] 2 [de] 4036 [porc] &gt;5000 [agneau]</t>
  </si>
  <si>
    <t>cour de* récréation* la</t>
  </si>
  <si>
    <t>1554 [cour] 2 [de] &gt;5000 [récréation]</t>
  </si>
  <si>
    <t>courriel le</t>
  </si>
  <si>
    <t>sewing, tailoring</t>
  </si>
  <si>
    <t>crayon le</t>
  </si>
  <si>
    <t>pencil</t>
  </si>
  <si>
    <t>cru</t>
  </si>
  <si>
    <t>raw vegetables starter</t>
  </si>
  <si>
    <t>cuillère la</t>
  </si>
  <si>
    <t>cuir* le</t>
  </si>
  <si>
    <t>cuisinier le/cuisinière la</t>
  </si>
  <si>
    <t>cuisses de* grenouille les (f)</t>
  </si>
  <si>
    <t>frogs' legs</t>
  </si>
  <si>
    <t>&gt;5000 [cuisse] 2 [de] &gt;5000 [grenouille]</t>
  </si>
  <si>
    <t>culotte la</t>
  </si>
  <si>
    <t>cyber harcèlement le</t>
  </si>
  <si>
    <t>&gt;5000 [cyber] &gt;5000 [harcèlement]</t>
  </si>
  <si>
    <t>cyclisme le</t>
  </si>
  <si>
    <t>délicieux/délicieuse</t>
  </si>
  <si>
    <t>dentifrice le</t>
  </si>
  <si>
    <t>dentiste le/la</t>
  </si>
  <si>
    <t>désavantager</t>
  </si>
  <si>
    <t>to disadvantage</t>
  </si>
  <si>
    <t>dessert le</t>
  </si>
  <si>
    <t>dessert</t>
  </si>
  <si>
    <t>dessinateur le/dessinatrice la</t>
  </si>
  <si>
    <t xml:space="preserve">&gt;5000 [dessinateur] </t>
  </si>
  <si>
    <t>deux* cents</t>
  </si>
  <si>
    <t>two hundred</t>
  </si>
  <si>
    <t>deux* mille</t>
  </si>
  <si>
    <t>two thousand</t>
  </si>
  <si>
    <t>deux* millions</t>
  </si>
  <si>
    <t>two million</t>
  </si>
  <si>
    <t>diplômé</t>
  </si>
  <si>
    <t>disco(thèque) la</t>
  </si>
  <si>
    <t>disco (place)</t>
  </si>
  <si>
    <t>dispute la</t>
  </si>
  <si>
    <t>disque* compact le</t>
  </si>
  <si>
    <t>2484 [disque] &gt;5000 [compact]</t>
  </si>
  <si>
    <t>entertainment, things to do</t>
  </si>
  <si>
    <t>divertissement le</t>
  </si>
  <si>
    <t>entertainment</t>
  </si>
  <si>
    <t>divorcé</t>
  </si>
  <si>
    <t>divorcer</t>
  </si>
  <si>
    <t>documentaire le</t>
  </si>
  <si>
    <t>drap le</t>
  </si>
  <si>
    <t>droguerie la</t>
  </si>
  <si>
    <t>household goods shop (cleaning materials etc.)</t>
  </si>
  <si>
    <t>eau* minérale l’ (f)</t>
  </si>
  <si>
    <t>mineral water</t>
  </si>
  <si>
    <t>475 [eau] &gt;5000 [minéral]</t>
  </si>
  <si>
    <t>eau* potable* l’ (f)</t>
  </si>
  <si>
    <t>eau* salée* l' (f)</t>
  </si>
  <si>
    <t>475 [eau] &gt;5000 [salé]</t>
  </si>
  <si>
    <t>écossais</t>
  </si>
  <si>
    <t>Scottish</t>
  </si>
  <si>
    <t>écouteurs les (m)</t>
  </si>
  <si>
    <t>éducatif/éducative</t>
  </si>
  <si>
    <t>effronté</t>
  </si>
  <si>
    <t>cheeky</t>
  </si>
  <si>
    <t>électricien le/électricienne la</t>
  </si>
  <si>
    <t>électroménager l' (m)</t>
  </si>
  <si>
    <t>electrical goods</t>
  </si>
  <si>
    <t>EMT l' (f)</t>
  </si>
  <si>
    <t>technology (subject)</t>
  </si>
  <si>
    <t>en soie</t>
  </si>
  <si>
    <t>made of silk</t>
  </si>
  <si>
    <t>7 [en] &gt;5000 [soie]</t>
  </si>
  <si>
    <t>en* cuir*</t>
  </si>
  <si>
    <t>made of leather</t>
  </si>
  <si>
    <t>7 [en] &gt;5000 [cuir]</t>
  </si>
  <si>
    <t xml:space="preserve">en* laine* </t>
  </si>
  <si>
    <t>wollen</t>
  </si>
  <si>
    <t>7 [en] &gt;5000 [laine]</t>
  </si>
  <si>
    <t>en* lin*</t>
  </si>
  <si>
    <t>made of linen</t>
  </si>
  <si>
    <t>7 [en] &gt;5000 [lin]</t>
  </si>
  <si>
    <t>en* velours*</t>
  </si>
  <si>
    <t>made of velvet</t>
  </si>
  <si>
    <t>endommagement l' (m)</t>
  </si>
  <si>
    <t>to harm/damage</t>
  </si>
  <si>
    <t>entrecôte l' (f)</t>
  </si>
  <si>
    <t>épeler</t>
  </si>
  <si>
    <t>épicerie l' (f)</t>
  </si>
  <si>
    <t>grocery, grocer's shop</t>
  </si>
  <si>
    <t>épinards les (m)</t>
  </si>
  <si>
    <t>équitation* l’ (f)</t>
  </si>
  <si>
    <t>riding</t>
  </si>
  <si>
    <t>climbing, rock climbing</t>
  </si>
  <si>
    <t>escargots les (m)</t>
  </si>
  <si>
    <t>snails</t>
  </si>
  <si>
    <t>escrime l' (f)</t>
  </si>
  <si>
    <t>espionnage l' (m)</t>
  </si>
  <si>
    <t>excitant</t>
  </si>
  <si>
    <t>excursion l' (f)</t>
  </si>
  <si>
    <t>outing, trip</t>
  </si>
  <si>
    <t>excursion scolaire* l' (f)</t>
  </si>
  <si>
    <t>&gt;5000 [excursion] 1993 [scolaire]</t>
  </si>
  <si>
    <t>facultatif/facultative</t>
  </si>
  <si>
    <t>optional (subject)</t>
  </si>
  <si>
    <t>faire* de* l'équitation*</t>
  </si>
  <si>
    <t>25 [faire] 2 [de] &gt;5000 [équitation]</t>
  </si>
  <si>
    <t>faire* de* la gymnastique*</t>
  </si>
  <si>
    <t>25 [faire] 2 [de] &gt;5000 [gymnastique]</t>
  </si>
  <si>
    <t>faire* des* randonnées*</t>
  </si>
  <si>
    <t>to hike, ramble</t>
  </si>
  <si>
    <t>25 [faire] 2 [de] &gt;5000 [randonnée]</t>
  </si>
  <si>
    <t>faire* du* baby-sitting</t>
  </si>
  <si>
    <t>25 [faire] 2 [de] &gt;5000 [baby-sitting]</t>
  </si>
  <si>
    <t>faire* du* bowling*</t>
  </si>
  <si>
    <t>to go bowling (tenpin)</t>
  </si>
  <si>
    <t>25 [faire] 2 [de] &gt;5000 [bowling]</t>
  </si>
  <si>
    <t>faire* du* camping</t>
  </si>
  <si>
    <t>faire* du* compost</t>
  </si>
  <si>
    <t>to (make) compost</t>
  </si>
  <si>
    <t>25 [faire] 2 [de] &gt;5000 [compost]</t>
  </si>
  <si>
    <t>faire* du* patin à* roulettes</t>
  </si>
  <si>
    <t>to roller-skate</t>
  </si>
  <si>
    <t>25 [faire] 2 [de] &gt;5000 [patin] 4 [à] &gt;5000 [roulette]</t>
  </si>
  <si>
    <t>faire* du* skate*</t>
  </si>
  <si>
    <t>25 [faire] 2 [de] &gt;5000 [skate]</t>
  </si>
  <si>
    <t>faire* une promenade*</t>
  </si>
  <si>
    <t>to go for a walk/stroll</t>
  </si>
  <si>
    <t>25 [faire] &gt;5000 [promenade]</t>
  </si>
  <si>
    <t>fanatique de*</t>
  </si>
  <si>
    <t>fanatical about</t>
  </si>
  <si>
    <t>&gt;5000 [fanatique] 2 [de]</t>
  </si>
  <si>
    <t>fatigant</t>
  </si>
  <si>
    <t>tiring</t>
  </si>
  <si>
    <t>ferry le</t>
  </si>
  <si>
    <t>soap (opera)</t>
  </si>
  <si>
    <t>feutre le</t>
  </si>
  <si>
    <t>felt tip</t>
  </si>
  <si>
    <t>feux* d’artifice les (m)</t>
  </si>
  <si>
    <t>fiancé</t>
  </si>
  <si>
    <t>engaged</t>
  </si>
  <si>
    <t>fiancé le/fiancée la</t>
  </si>
  <si>
    <t>fiancé(e)</t>
  </si>
  <si>
    <t>film* d'épouvante</t>
  </si>
  <si>
    <t>848 [film] 2 [de] &gt;5000 [épouvante]</t>
  </si>
  <si>
    <t>film* de fantaisie le</t>
  </si>
  <si>
    <t>848 [film] 2 [de] &gt;5000 [fantaisie]</t>
  </si>
  <si>
    <t>film* de* suspense* le</t>
  </si>
  <si>
    <t>thriller (film)</t>
  </si>
  <si>
    <t>848 [film] 2 [de] &gt;5000 [suspense]</t>
  </si>
  <si>
    <t>flûte* à* bec la</t>
  </si>
  <si>
    <t>recorder (instrument)</t>
  </si>
  <si>
    <t>&gt;5000 [flûte] 4 [à] &gt;5000 [bec]</t>
  </si>
  <si>
    <t>flûte* la</t>
  </si>
  <si>
    <t>fontaine la</t>
  </si>
  <si>
    <t>forêt* tropicale la</t>
  </si>
  <si>
    <t>rainforest</t>
  </si>
  <si>
    <t>1724 [forêt] &gt;5000 [tropical]</t>
  </si>
  <si>
    <t>formulaire* le</t>
  </si>
  <si>
    <t>fourchette la</t>
  </si>
  <si>
    <t>fringues les (f)</t>
  </si>
  <si>
    <t>clothes (familiar – i.e. gear)</t>
  </si>
  <si>
    <t>frites les (f)</t>
  </si>
  <si>
    <t>chips</t>
  </si>
  <si>
    <t>fromage* de* chèvre le</t>
  </si>
  <si>
    <t>goat's cheese</t>
  </si>
  <si>
    <t>4475 [fromage] 2 [de] &gt;5000 [chèvre]</t>
  </si>
  <si>
    <t>gant le</t>
  </si>
  <si>
    <t>glove</t>
  </si>
  <si>
    <t>bus/coach station</t>
  </si>
  <si>
    <t>gasoil le</t>
  </si>
  <si>
    <t>diesel (fuel)</t>
  </si>
  <si>
    <t>gâté</t>
  </si>
  <si>
    <t>géographie la</t>
  </si>
  <si>
    <t>gîte le</t>
  </si>
  <si>
    <t>rented holiday cottage</t>
  </si>
  <si>
    <t>glacier le</t>
  </si>
  <si>
    <t>gomme la</t>
  </si>
  <si>
    <t>goûteux/goûteuse</t>
  </si>
  <si>
    <t>gramme le</t>
  </si>
  <si>
    <t>gramme</t>
  </si>
  <si>
    <t>grands-parents les (m)</t>
  </si>
  <si>
    <t>grêle la</t>
  </si>
  <si>
    <t>grêler</t>
  </si>
  <si>
    <t>grenier le</t>
  </si>
  <si>
    <t>groupe* théâtral le</t>
  </si>
  <si>
    <t>drama group, acting group</t>
  </si>
  <si>
    <t>187 [groupe] &gt;5000 [théâtral]</t>
  </si>
  <si>
    <t>guichet le</t>
  </si>
  <si>
    <t>guitare la</t>
  </si>
  <si>
    <t>gymnase le</t>
  </si>
  <si>
    <t>gymnastique* la</t>
  </si>
  <si>
    <t>hamburger le</t>
  </si>
  <si>
    <t>hamburger</t>
  </si>
  <si>
    <t>hamster le</t>
  </si>
  <si>
    <t>handball le</t>
  </si>
  <si>
    <t>haricot le</t>
  </si>
  <si>
    <t>haricots verts les (m)</t>
  </si>
  <si>
    <t>histoire-géo l' (f)</t>
  </si>
  <si>
    <t>history-geography; humanities</t>
  </si>
  <si>
    <t>histoire* d'espionnage l' (f)</t>
  </si>
  <si>
    <t>263 [histoire] 2 [de] &gt;5000 [espionnage]</t>
  </si>
  <si>
    <t>histoire* de* suspense* l' (f)</t>
  </si>
  <si>
    <t>thriller (story)</t>
  </si>
  <si>
    <t>263 [histoire] 2 [de] &gt;5000 [suspense]</t>
  </si>
  <si>
    <t>hockey le</t>
  </si>
  <si>
    <t>hollandais</t>
  </si>
  <si>
    <t>hospitalité l' (f)</t>
  </si>
  <si>
    <t>hôtesse de* l'air* l' (f)</t>
  </si>
  <si>
    <t>air hostess</t>
  </si>
  <si>
    <t>&gt;5000 [hôtesse] 2 [de] 761 [air]</t>
  </si>
  <si>
    <t>hypermarché l' (m)</t>
  </si>
  <si>
    <t>il* fait* du* tonnerre*</t>
  </si>
  <si>
    <t>it is thundering</t>
  </si>
  <si>
    <t>13 [il] 25 [faire] 2 [de] &gt;5000 [tonnerre]</t>
  </si>
  <si>
    <t>il* neige</t>
  </si>
  <si>
    <t>it is snowing</t>
  </si>
  <si>
    <t>13 [il] &gt;5000 [neiger]</t>
  </si>
  <si>
    <t>il* y* a* des* éclairs</t>
  </si>
  <si>
    <t>it is lightning</t>
  </si>
  <si>
    <t>13 [il] 36 [y] 8 [avoir] 2 [de] &gt;5000 [éclair]</t>
  </si>
  <si>
    <t>il* y* a* du* tonnerre*</t>
  </si>
  <si>
    <t>13 [il] 36 [y] 8 [avoir] 2 [de] &gt;5000 [tonnerre]</t>
  </si>
  <si>
    <t>impoli</t>
  </si>
  <si>
    <t>impolite</t>
  </si>
  <si>
    <t>indicatif l' (m)</t>
  </si>
  <si>
    <t>informaticien/ne l’ (m/f)</t>
  </si>
  <si>
    <t>computer scientist</t>
  </si>
  <si>
    <t>infos les</t>
  </si>
  <si>
    <t>infusion l' (f)</t>
  </si>
  <si>
    <t>fruit tea</t>
  </si>
  <si>
    <t>instantané</t>
  </si>
  <si>
    <t>internat l' (m)</t>
  </si>
  <si>
    <t>boarding school</t>
  </si>
  <si>
    <t>internet l' (m)</t>
  </si>
  <si>
    <t>internet</t>
  </si>
  <si>
    <t>intersection l' (f)</t>
  </si>
  <si>
    <t>jean le</t>
  </si>
  <si>
    <t>jeu* d'échecs le</t>
  </si>
  <si>
    <t>291 [jeu] 2 [de] &gt;5000 [échecs]</t>
  </si>
  <si>
    <t>291 [jeu] &gt;5000 [télévisé]</t>
  </si>
  <si>
    <t>jogging le</t>
  </si>
  <si>
    <t>judo le</t>
  </si>
  <si>
    <t>judo</t>
  </si>
  <si>
    <t>jus* de fruit* le</t>
  </si>
  <si>
    <t>fruit juice</t>
  </si>
  <si>
    <t>&gt;5000 [jus] 2 [de] 896 [fruit]</t>
  </si>
  <si>
    <t>jus* le</t>
  </si>
  <si>
    <t>juice</t>
  </si>
  <si>
    <t>gravy</t>
  </si>
  <si>
    <t>karaté le</t>
  </si>
  <si>
    <t>karate</t>
  </si>
  <si>
    <t>képi le</t>
  </si>
  <si>
    <t>kiosque à* journaux le</t>
  </si>
  <si>
    <t>newspaper stall</t>
  </si>
  <si>
    <t>&gt;5000 [kiosque] 2 [de] 520 [journal]</t>
  </si>
  <si>
    <t>là-haut</t>
  </si>
  <si>
    <t>up there</t>
  </si>
  <si>
    <t>laine* la</t>
  </si>
  <si>
    <t>lait* (demi*)-écrémé le</t>
  </si>
  <si>
    <t>(semi-)skimmed milk</t>
  </si>
  <si>
    <t>2507 [lait] 1117 [demi] &gt;5000 [écrémer]</t>
  </si>
  <si>
    <t>laitue la</t>
  </si>
  <si>
    <t>lapin le</t>
  </si>
  <si>
    <t>laverie automatique la</t>
  </si>
  <si>
    <t>&gt;5000 [laverie] 2800 [automatique]</t>
  </si>
  <si>
    <t>marriage ceremony, wedding</t>
  </si>
  <si>
    <t>ligue la</t>
  </si>
  <si>
    <t>league; division (sports)</t>
  </si>
  <si>
    <t>limonade la</t>
  </si>
  <si>
    <t>lemonade</t>
  </si>
  <si>
    <t>lin* le</t>
  </si>
  <si>
    <t>linge de* lit* le</t>
  </si>
  <si>
    <t>bed linen</t>
  </si>
  <si>
    <t>&gt;5000 [linge] 2 [de] 1837 [lit]</t>
  </si>
  <si>
    <t>magasin d'électroménager le</t>
  </si>
  <si>
    <t>electrical goods retailer</t>
  </si>
  <si>
    <t>1736 [magasin] 2 [de] &gt;5000 [électroménager]</t>
  </si>
  <si>
    <t>mail le</t>
  </si>
  <si>
    <t>maillot* (de* sport*) le</t>
  </si>
  <si>
    <t>&gt;5000 [maillot] 2 [de] 2011 [sport]</t>
  </si>
  <si>
    <t>maillot* de* bain* le</t>
  </si>
  <si>
    <t>swimming costume/trunks</t>
  </si>
  <si>
    <t>maison* jumelée la</t>
  </si>
  <si>
    <t>semi-detached house</t>
  </si>
  <si>
    <t xml:space="preserve">325 [maison] &gt;5000 [jumelé] </t>
  </si>
  <si>
    <t xml:space="preserve">maison* mitoyenne la </t>
  </si>
  <si>
    <t>terraced house</t>
  </si>
  <si>
    <t xml:space="preserve">325 [maison] &gt;5000 [mitoyen] </t>
  </si>
  <si>
    <t>mamie la</t>
  </si>
  <si>
    <t>grandma, granny</t>
  </si>
  <si>
    <t>mannequin le/la</t>
  </si>
  <si>
    <t>margarine la</t>
  </si>
  <si>
    <t>marié le</t>
  </si>
  <si>
    <t>bridegroom</t>
  </si>
  <si>
    <t xml:space="preserve">marketing le </t>
  </si>
  <si>
    <t xml:space="preserve">marketing </t>
  </si>
  <si>
    <t>brown, chestnut brown</t>
  </si>
  <si>
    <t>maths les (f)</t>
  </si>
  <si>
    <t>mécanicien le/mécanicienne la</t>
  </si>
  <si>
    <t>mélodie la</t>
  </si>
  <si>
    <t>melon le</t>
  </si>
  <si>
    <t>mémé la</t>
  </si>
  <si>
    <t>messagerie vocale la</t>
  </si>
  <si>
    <t>&gt;5000 [messagerie] 4316 [vocal]</t>
  </si>
  <si>
    <t>meublé</t>
  </si>
  <si>
    <t>mi-temps</t>
  </si>
  <si>
    <t>mi-temps la</t>
  </si>
  <si>
    <t>half-time</t>
  </si>
  <si>
    <t>mi-trimestre le</t>
  </si>
  <si>
    <t>half-term</t>
  </si>
  <si>
    <t>miel le</t>
  </si>
  <si>
    <t>mille cent</t>
  </si>
  <si>
    <t>one thousand one hundred</t>
  </si>
  <si>
    <t>mobylette la</t>
  </si>
  <si>
    <t>mosque</t>
  </si>
  <si>
    <t>moustache la</t>
  </si>
  <si>
    <t>moutarde la</t>
  </si>
  <si>
    <t>mp3 le</t>
  </si>
  <si>
    <t xml:space="preserve">multiculturel </t>
  </si>
  <si>
    <t>mûr</t>
  </si>
  <si>
    <t>mature; ripe</t>
  </si>
  <si>
    <t>body-building</t>
  </si>
  <si>
    <t>musique* folk la</t>
  </si>
  <si>
    <t>1139 [musique] &gt;5000 [folk]</t>
  </si>
  <si>
    <t>musique* pop la</t>
  </si>
  <si>
    <t>1139 [musique] &gt;5000 [pop]</t>
  </si>
  <si>
    <t>nappe la</t>
  </si>
  <si>
    <t>nièce la</t>
  </si>
  <si>
    <t>nouilles les (f)</t>
  </si>
  <si>
    <t>oeuf* à* la coque l' (m)</t>
  </si>
  <si>
    <t>boiled egg</t>
  </si>
  <si>
    <t>2685 [oeuf] 4 [à] &gt;5000 [coque]</t>
  </si>
  <si>
    <t>oie l' (f)</t>
  </si>
  <si>
    <t>omelette l' (f)</t>
  </si>
  <si>
    <t>omelette</t>
  </si>
  <si>
    <t>onzième</t>
  </si>
  <si>
    <t>eleventh</t>
  </si>
  <si>
    <t>oreiller l' (m)</t>
  </si>
  <si>
    <t>organisation charitable l' (f)</t>
  </si>
  <si>
    <t>570 [organisation] &gt;5000 [charitable</t>
  </si>
  <si>
    <t>ouragan l' (m)</t>
  </si>
  <si>
    <t>P et T; PTT Postes, Télégraphes et Téléphones</t>
  </si>
  <si>
    <t>French post office and telecommunications service</t>
  </si>
  <si>
    <t>489 [poste] &gt;5000 [télégraphe] 1366 [téléphone]</t>
  </si>
  <si>
    <t>page* internet* la</t>
  </si>
  <si>
    <t>434 [page] &gt;5000 [internet]</t>
  </si>
  <si>
    <t>page* web* la</t>
  </si>
  <si>
    <t>web page</t>
  </si>
  <si>
    <t>434 [page] &gt;5000 [web]</t>
  </si>
  <si>
    <t>paie la</t>
  </si>
  <si>
    <t>pakistanais</t>
  </si>
  <si>
    <t>pantoufles les (f)</t>
  </si>
  <si>
    <t>papier hygiénique le</t>
  </si>
  <si>
    <t>951 [papier] &gt;5000 [hygiénique]</t>
  </si>
  <si>
    <t>papy le</t>
  </si>
  <si>
    <t>grandad</t>
  </si>
  <si>
    <t>parachutage le</t>
  </si>
  <si>
    <t>parapente la</t>
  </si>
  <si>
    <t>parapluie le</t>
  </si>
  <si>
    <t>parking le</t>
  </si>
  <si>
    <t>car park</t>
  </si>
  <si>
    <t>passage piéton le</t>
  </si>
  <si>
    <t>674 [passage] &gt;5000 [piéton]</t>
  </si>
  <si>
    <t>pâté* de* foie gras le</t>
  </si>
  <si>
    <t>goose liver pâté</t>
  </si>
  <si>
    <t>&gt;5000 [pâté] 2 [de] 4817 [foie] 4018 [gras]</t>
  </si>
  <si>
    <t>pâté* le</t>
  </si>
  <si>
    <t>patientez</t>
  </si>
  <si>
    <t>patin à* glace le</t>
  </si>
  <si>
    <t>&gt;5000 [patin] 2580 [glace]</t>
  </si>
  <si>
    <t>patinage le</t>
  </si>
  <si>
    <t>pâtisseries les (f)</t>
  </si>
  <si>
    <t>péage le</t>
  </si>
  <si>
    <t>pensionnat le</t>
  </si>
  <si>
    <t>pépé le</t>
  </si>
  <si>
    <t>perfectionner</t>
  </si>
  <si>
    <t>to improve (one's knowledge/skills in)</t>
  </si>
  <si>
    <t>pétanque la</t>
  </si>
  <si>
    <t>petite cuiller/cuillère la</t>
  </si>
  <si>
    <t>tea spoon</t>
  </si>
  <si>
    <t>138 [petit] &gt;5000 [cuiller/cuillère]</t>
  </si>
  <si>
    <t>pharmacien le/pharmacienne la</t>
  </si>
  <si>
    <t>piercing le</t>
  </si>
  <si>
    <t>body piercing</t>
  </si>
  <si>
    <t>piéton le</t>
  </si>
  <si>
    <t>ping-pong le</t>
  </si>
  <si>
    <t>piscine* couverte la</t>
  </si>
  <si>
    <t>&gt;5000 [piscine] 3337 [couvert]</t>
  </si>
  <si>
    <t>piscine* la</t>
  </si>
  <si>
    <t>pistache la</t>
  </si>
  <si>
    <t>pittoresque</t>
  </si>
  <si>
    <t>pizza la</t>
  </si>
  <si>
    <t>pizzeria la</t>
  </si>
  <si>
    <t>pizzeria, pizza restaurant</t>
  </si>
  <si>
    <t>plat cuisiné le</t>
  </si>
  <si>
    <t>prepared food/ready meal</t>
  </si>
  <si>
    <t>2167 [plat] &gt;5000 [cuisiner]</t>
  </si>
  <si>
    <t>&gt;5000 [plongée] 3777 [sous-marin]</t>
  </si>
  <si>
    <t>pluvieux</t>
  </si>
  <si>
    <t>poireaux les (m)</t>
  </si>
  <si>
    <t>poisson* tropical le</t>
  </si>
  <si>
    <t>1616 [poisson] &gt;5000 [tropical]</t>
  </si>
  <si>
    <t>poivron le</t>
  </si>
  <si>
    <t>pepper (vegetable)</t>
  </si>
  <si>
    <t>polar le</t>
  </si>
  <si>
    <t>detective/mystery/police film</t>
  </si>
  <si>
    <t>poli</t>
  </si>
  <si>
    <t>polite</t>
  </si>
  <si>
    <t>polluer</t>
  </si>
  <si>
    <t>to pollute</t>
  </si>
  <si>
    <t>polo le</t>
  </si>
  <si>
    <t>portemonnaie le</t>
  </si>
  <si>
    <t>portière la</t>
  </si>
  <si>
    <t>door (of train etc.)</t>
  </si>
  <si>
    <t>possibilités d'avancement les (f)</t>
  </si>
  <si>
    <t>725 [possibilité] 2 [de] &gt;5000 [avancement]</t>
  </si>
  <si>
    <t>potable*</t>
  </si>
  <si>
    <t>suitable for drinking</t>
  </si>
  <si>
    <t>litter/rubbish bin</t>
  </si>
  <si>
    <t>tip (money)</t>
  </si>
  <si>
    <t>pourri</t>
  </si>
  <si>
    <t>préféré</t>
  </si>
  <si>
    <t>pressing le</t>
  </si>
  <si>
    <t>prétentieux/prétentieuse</t>
  </si>
  <si>
    <t>programmeur le</t>
  </si>
  <si>
    <t>projecteur le</t>
  </si>
  <si>
    <t>prononciation la</t>
  </si>
  <si>
    <t>headteacher of lycée or collège</t>
  </si>
  <si>
    <t>pullover le</t>
  </si>
  <si>
    <t>sweater, jumper</t>
  </si>
  <si>
    <t>pupitre le</t>
  </si>
  <si>
    <t>pyjama le</t>
  </si>
  <si>
    <t>quatre-vingt-deux</t>
  </si>
  <si>
    <t>eighty-two</t>
  </si>
  <si>
    <t>quatre-vingt-dix</t>
  </si>
  <si>
    <t>ninety</t>
  </si>
  <si>
    <t>quatre-vingt-douze</t>
  </si>
  <si>
    <t>ninety-two</t>
  </si>
  <si>
    <t>quatre-vingt-onze</t>
  </si>
  <si>
    <t>ninety-one</t>
  </si>
  <si>
    <t>quatre-vingt-un</t>
  </si>
  <si>
    <t>eighty-one</t>
  </si>
  <si>
    <t>quatre-vingts</t>
  </si>
  <si>
    <t>eighty</t>
  </si>
  <si>
    <t>quick le</t>
  </si>
  <si>
    <t>quincaillerie la</t>
  </si>
  <si>
    <t>ironmonger's, hardware shop</t>
  </si>
  <si>
    <t>radis le</t>
  </si>
  <si>
    <t>tidy</t>
  </si>
  <si>
    <t>rap le</t>
  </si>
  <si>
    <t>rap</t>
  </si>
  <si>
    <t>réceptionniste le/la</t>
  </si>
  <si>
    <t>receptionist</t>
  </si>
  <si>
    <t>réchauffement de* la terre* le</t>
  </si>
  <si>
    <t>reconnu</t>
  </si>
  <si>
    <t>recognised/well known</t>
  </si>
  <si>
    <t>recyclage le</t>
  </si>
  <si>
    <t>recycler</t>
  </si>
  <si>
    <t>to repeat a year</t>
  </si>
  <si>
    <t>remplaçant le/remplaçante la</t>
  </si>
  <si>
    <t>supply/cover teacher</t>
  </si>
  <si>
    <t>remplir un formulaire*</t>
  </si>
  <si>
    <t>to fill in a form</t>
  </si>
  <si>
    <t>751 [remplir] &gt;5000 [formulaire]</t>
  </si>
  <si>
    <t>répondeur le</t>
  </si>
  <si>
    <t>RER Réseau Express Régional</t>
  </si>
  <si>
    <t>fast commuter train service (Paris)</t>
  </si>
  <si>
    <t>721 [réseau] &gt;5000 [express] 1169 [régional]</t>
  </si>
  <si>
    <t>réservation la</t>
  </si>
  <si>
    <t>rétro</t>
  </si>
  <si>
    <t>old fashioned (vintage, retro style)</t>
  </si>
  <si>
    <t>rigolo/te</t>
  </si>
  <si>
    <t>roller le</t>
  </si>
  <si>
    <t>rond-point le</t>
  </si>
  <si>
    <t>roundabout (in road)</t>
  </si>
  <si>
    <t>rôti</t>
  </si>
  <si>
    <t>roast</t>
  </si>
  <si>
    <t>rugby le</t>
  </si>
  <si>
    <t>saignant</t>
  </si>
  <si>
    <t>rare (steak)</t>
  </si>
  <si>
    <t>salade la</t>
  </si>
  <si>
    <t>lettuce; salad</t>
  </si>
  <si>
    <t>salé*</t>
  </si>
  <si>
    <t>salty/savoury</t>
  </si>
  <si>
    <t>sandwich le</t>
  </si>
  <si>
    <t>satisfait</t>
  </si>
  <si>
    <t>sauce vinaigrette la</t>
  </si>
  <si>
    <t>&gt;5000 [sauce] &gt;5000 [vinaigrette]</t>
  </si>
  <si>
    <t>saucisson le</t>
  </si>
  <si>
    <t>cold sliced meat (e.g. salami)</t>
  </si>
  <si>
    <t>to save, to store, keep safe</t>
  </si>
  <si>
    <t>savon le</t>
  </si>
  <si>
    <t>savoureux/savoureuse</t>
  </si>
  <si>
    <t>saxophone le</t>
  </si>
  <si>
    <t>se* déshabiller</t>
  </si>
  <si>
    <t>to get undressed</t>
  </si>
  <si>
    <t>17 [se] &gt;5000 [déshabiller]</t>
  </si>
  <si>
    <t>se* faire* coiffer</t>
  </si>
  <si>
    <t>17 [se] 25 [faire] &gt;5000 [coiffer]</t>
  </si>
  <si>
    <t>se* maquiller</t>
  </si>
  <si>
    <t>to put on makeup</t>
  </si>
  <si>
    <t>17 [se] &gt;5000 [maquiller]</t>
  </si>
  <si>
    <t>sécher les cours</t>
  </si>
  <si>
    <t>to skive/skip/bunk lessons</t>
  </si>
  <si>
    <t>&gt;5000 [sécher] 169 [cours]</t>
  </si>
  <si>
    <t>séjourner</t>
  </si>
  <si>
    <t>self le</t>
  </si>
  <si>
    <t>self-service</t>
  </si>
  <si>
    <t>self-service le</t>
  </si>
  <si>
    <t>sensationnel/elle; (sensass)</t>
  </si>
  <si>
    <t>serviette la</t>
  </si>
  <si>
    <t>sexiste</t>
  </si>
  <si>
    <t>short le</t>
  </si>
  <si>
    <t>ski* nautique le</t>
  </si>
  <si>
    <t>water skiing</t>
  </si>
  <si>
    <t>slash le</t>
  </si>
  <si>
    <t>slip le</t>
  </si>
  <si>
    <t>snack le</t>
  </si>
  <si>
    <t>sociologie la</t>
  </si>
  <si>
    <t>sofa le</t>
  </si>
  <si>
    <t>sofa, settee</t>
  </si>
  <si>
    <t>soixante et onze</t>
  </si>
  <si>
    <t>seventy-one</t>
  </si>
  <si>
    <t>soixante-dix-huit</t>
  </si>
  <si>
    <t>seventy-eight</t>
  </si>
  <si>
    <t>soixante-dix-neuf</t>
  </si>
  <si>
    <t>seventy-nine</t>
  </si>
  <si>
    <t>soixante-dix-sept</t>
  </si>
  <si>
    <t>seventy-seven</t>
  </si>
  <si>
    <t>soixante-douze</t>
  </si>
  <si>
    <t>seventy-two</t>
  </si>
  <si>
    <t>soixante-quatorze</t>
  </si>
  <si>
    <t>seventy-four</t>
  </si>
  <si>
    <t>soixante-quinze</t>
  </si>
  <si>
    <t>seventy-five</t>
  </si>
  <si>
    <t>soixante-seize</t>
  </si>
  <si>
    <t>seventy-six</t>
  </si>
  <si>
    <t>soixante-treize</t>
  </si>
  <si>
    <t>seventy-three</t>
  </si>
  <si>
    <t xml:space="preserve">soucoupe la </t>
  </si>
  <si>
    <t>saucer</t>
  </si>
  <si>
    <t>soulignement le</t>
  </si>
  <si>
    <t>underscore</t>
  </si>
  <si>
    <t>souper le</t>
  </si>
  <si>
    <t>supper</t>
  </si>
  <si>
    <t>sous-titres les (m)</t>
  </si>
  <si>
    <t>soutien-gorge le</t>
  </si>
  <si>
    <t>spacieux/spacieuse</t>
  </si>
  <si>
    <t>spacious</t>
  </si>
  <si>
    <t>squash le</t>
  </si>
  <si>
    <t>squash</t>
  </si>
  <si>
    <t>stationnement interdit</t>
  </si>
  <si>
    <t>&gt;5000 [stationnement] 4451 [interdit]</t>
  </si>
  <si>
    <t>stationner</t>
  </si>
  <si>
    <t>steak le</t>
  </si>
  <si>
    <t>steward de* l'air* le</t>
  </si>
  <si>
    <t>air steward</t>
  </si>
  <si>
    <t>&gt;5000 [steward] 2 [de] 761 [air]</t>
  </si>
  <si>
    <t>stylo* à* encre* le</t>
  </si>
  <si>
    <t>&gt;5000 [stylo] 4 [à] &gt;5000 [encre]</t>
  </si>
  <si>
    <t>stylo* bille le</t>
  </si>
  <si>
    <t>ballpoint pen</t>
  </si>
  <si>
    <t>&gt;5000 [stylo] &gt;5000 [bille]</t>
  </si>
  <si>
    <t>stylo* le</t>
  </si>
  <si>
    <t>pen, ballpoint pen</t>
  </si>
  <si>
    <t>supermarché le</t>
  </si>
  <si>
    <t>supermarket</t>
  </si>
  <si>
    <t>surf le</t>
  </si>
  <si>
    <t>surfer sur* internet*</t>
  </si>
  <si>
    <t>to surf (the net)</t>
  </si>
  <si>
    <t>surnom le</t>
  </si>
  <si>
    <t>surprise-partie la (f)</t>
  </si>
  <si>
    <t>surveillant le/surveillante la</t>
  </si>
  <si>
    <t>survêtement le</t>
  </si>
  <si>
    <t>sweat le</t>
  </si>
  <si>
    <t>t-shirt le</t>
  </si>
  <si>
    <t>tee shirt</t>
  </si>
  <si>
    <t>taille-crayon(s) le</t>
  </si>
  <si>
    <t>sharpener</t>
  </si>
  <si>
    <t>tarte* (aux pommes etc.) la</t>
  </si>
  <si>
    <t>fruit pie</t>
  </si>
  <si>
    <t>&gt;5000 [tarte] 4 [à] 2847 [pomme]</t>
  </si>
  <si>
    <t>tarte* la</t>
  </si>
  <si>
    <t>tart</t>
  </si>
  <si>
    <t>tartine la</t>
  </si>
  <si>
    <t>piece of bread (with butter/jam often for breakfast)</t>
  </si>
  <si>
    <t>tchatter (en* ligne*)</t>
  </si>
  <si>
    <t>&gt;5000 [tchatter] 7 [en] 342 [ligne]</t>
  </si>
  <si>
    <t>teint</t>
  </si>
  <si>
    <t>télécommande la</t>
  </si>
  <si>
    <t>téléviseur le</t>
  </si>
  <si>
    <t>terminale (f)</t>
  </si>
  <si>
    <t>year 13</t>
  </si>
  <si>
    <t>têtu</t>
  </si>
  <si>
    <t>text message</t>
  </si>
  <si>
    <t>ticket le</t>
  </si>
  <si>
    <t>tram, bus or metro ticket</t>
  </si>
  <si>
    <t>tir à* l'arc le</t>
  </si>
  <si>
    <t>2959 [tir] 4 [à] &gt;5000 [arc]</t>
  </si>
  <si>
    <t>toi-même</t>
  </si>
  <si>
    <t>yourself</t>
  </si>
  <si>
    <t>tomate la</t>
  </si>
  <si>
    <t>tortue la</t>
  </si>
  <si>
    <t>trampoline le</t>
  </si>
  <si>
    <t>trampolining</t>
  </si>
  <si>
    <t>tramway le</t>
  </si>
  <si>
    <t>trente et un</t>
  </si>
  <si>
    <t>thirty-one</t>
  </si>
  <si>
    <t>trente-deux</t>
  </si>
  <si>
    <t>thirty-two</t>
  </si>
  <si>
    <t>tricot le</t>
  </si>
  <si>
    <t>trier</t>
  </si>
  <si>
    <t>to sort/separate (e.g. rubbish)</t>
  </si>
  <si>
    <t>trompette la</t>
  </si>
  <si>
    <t>trousse la</t>
  </si>
  <si>
    <t>tunisien</t>
  </si>
  <si>
    <t>Tunisian</t>
  </si>
  <si>
    <t>vanille la</t>
  </si>
  <si>
    <t>vaniteux/vaniteuse</t>
  </si>
  <si>
    <t>végétarien(ne)</t>
  </si>
  <si>
    <t>velours* le</t>
  </si>
  <si>
    <t>vestiaires les (m)</t>
  </si>
  <si>
    <t>vestibule le</t>
  </si>
  <si>
    <t>hall (in house); lobby</t>
  </si>
  <si>
    <t>viande hâchée la</t>
  </si>
  <si>
    <t>2625 [viande] &gt;5000 [hâcher]</t>
  </si>
  <si>
    <t>vilain</t>
  </si>
  <si>
    <t>vinaigre le</t>
  </si>
  <si>
    <t>vingt et un</t>
  </si>
  <si>
    <t>twenty-one</t>
  </si>
  <si>
    <t>vingt-deux</t>
  </si>
  <si>
    <t>twenty-two</t>
  </si>
  <si>
    <t>vingt-et-unième</t>
  </si>
  <si>
    <t xml:space="preserve">twenty first </t>
  </si>
  <si>
    <t>vingt-huit</t>
  </si>
  <si>
    <t>twenty-eight</t>
  </si>
  <si>
    <t>vingt-neuf</t>
  </si>
  <si>
    <t>twenty-nine</t>
  </si>
  <si>
    <t>twenty-four</t>
  </si>
  <si>
    <t>vingt-sept</t>
  </si>
  <si>
    <t>twenty-seven</t>
  </si>
  <si>
    <t>vingt-six</t>
  </si>
  <si>
    <t>twenty-six</t>
  </si>
  <si>
    <t>vingt-trois</t>
  </si>
  <si>
    <t>twenty-three</t>
  </si>
  <si>
    <t>violon le</t>
  </si>
  <si>
    <t>voilier le</t>
  </si>
  <si>
    <t>volcan le</t>
  </si>
  <si>
    <t>wagon-lit le</t>
  </si>
  <si>
    <t>web le</t>
  </si>
  <si>
    <t>web-mail le</t>
  </si>
  <si>
    <t>webcam la</t>
  </si>
  <si>
    <t>Western le</t>
  </si>
  <si>
    <t>western (film etc.)</t>
  </si>
  <si>
    <t>Afrique l' (f)</t>
  </si>
  <si>
    <t>Algérie l’ (f)</t>
  </si>
  <si>
    <t>Algeria</t>
  </si>
  <si>
    <t>Allemagne l’ (f)</t>
  </si>
  <si>
    <t>Amérique du Nord l' (f)</t>
  </si>
  <si>
    <t>Amérique du Sud l' (f)</t>
  </si>
  <si>
    <t>Angleterre l’ (f)</t>
  </si>
  <si>
    <t>Asie l' (f)</t>
  </si>
  <si>
    <t>Australie l' (f)</t>
  </si>
  <si>
    <t>Autriche l' (f)</t>
  </si>
  <si>
    <t>Belgique la</t>
  </si>
  <si>
    <t>Bourgogne la</t>
  </si>
  <si>
    <t>Burgundy</t>
  </si>
  <si>
    <t>Bretagne la</t>
  </si>
  <si>
    <t>Brittany</t>
  </si>
  <si>
    <t>Canada le</t>
  </si>
  <si>
    <t>Canada</t>
  </si>
  <si>
    <t>Carême le</t>
  </si>
  <si>
    <t>Lent (period leading up to Easter)</t>
  </si>
  <si>
    <t>Chine la</t>
  </si>
  <si>
    <t>China</t>
  </si>
  <si>
    <t>cochon d'Inde le</t>
  </si>
  <si>
    <t>Corse la</t>
  </si>
  <si>
    <t>Corsica</t>
  </si>
  <si>
    <t>Danemark le</t>
  </si>
  <si>
    <t>Ecosse l’ (f)</t>
  </si>
  <si>
    <t>Espagne l’ (f)</t>
  </si>
  <si>
    <t>Europe l' (f)</t>
  </si>
  <si>
    <t>France la</t>
  </si>
  <si>
    <t>Grande-Bretagne la</t>
  </si>
  <si>
    <t>Grèce la</t>
  </si>
  <si>
    <t>Guyane la</t>
  </si>
  <si>
    <t>Guyana</t>
  </si>
  <si>
    <t>Hollande l' (f)</t>
  </si>
  <si>
    <t>Inde l' (f)</t>
  </si>
  <si>
    <t>Irlande l' (f)</t>
  </si>
  <si>
    <t>Italie l' (f)</t>
  </si>
  <si>
    <t>La Réunion</t>
  </si>
  <si>
    <t>Reunion</t>
  </si>
  <si>
    <t>lundi de Pâques</t>
  </si>
  <si>
    <t>Massif Central le</t>
  </si>
  <si>
    <t>Massif Central</t>
  </si>
  <si>
    <t>Mediterranée la</t>
  </si>
  <si>
    <t>Midi le</t>
  </si>
  <si>
    <t>south of France</t>
  </si>
  <si>
    <t>Noël le</t>
  </si>
  <si>
    <t>Normandie la</t>
  </si>
  <si>
    <t>Normandy</t>
  </si>
  <si>
    <t>océan Atlantique l' (m)</t>
  </si>
  <si>
    <t>Pakistan le</t>
  </si>
  <si>
    <t>Pays de Galles le</t>
  </si>
  <si>
    <t>Picardie la</t>
  </si>
  <si>
    <t>Picardy</t>
  </si>
  <si>
    <t>Pyrénées les (f)</t>
  </si>
  <si>
    <t>Pyrenees</t>
  </si>
  <si>
    <t>Royaume-Uni le</t>
  </si>
  <si>
    <t>Russie la</t>
  </si>
  <si>
    <t>Sénégal le</t>
  </si>
  <si>
    <t>Senegal</t>
  </si>
  <si>
    <t>Suisse la</t>
  </si>
  <si>
    <t>Tunisie la</t>
  </si>
  <si>
    <t>Tunisia</t>
  </si>
  <si>
    <t xml:space="preserve">Tunnel (sous la Manche) le </t>
  </si>
  <si>
    <t>Channel Tunnel</t>
  </si>
  <si>
    <t>Turquie la</t>
  </si>
  <si>
    <t>Turkey</t>
  </si>
  <si>
    <t>X box</t>
  </si>
  <si>
    <t>noun (pl)</t>
  </si>
  <si>
    <t>LIVE infinitive (to live; living somewhere)</t>
  </si>
  <si>
    <t>Paris</t>
  </si>
  <si>
    <t>Y</t>
  </si>
  <si>
    <t>big (m)</t>
  </si>
  <si>
    <t>big (f)</t>
  </si>
  <si>
    <t>verb (inf)</t>
  </si>
  <si>
    <t>verb (irreg)</t>
  </si>
  <si>
    <t>sad (m/f)</t>
  </si>
  <si>
    <t>funny (m)</t>
  </si>
  <si>
    <t>funny, amusing</t>
  </si>
  <si>
    <t>funny (f)</t>
  </si>
  <si>
    <t>mean (m)</t>
  </si>
  <si>
    <t>mean (f)</t>
  </si>
  <si>
    <t>ill (m/f)</t>
  </si>
  <si>
    <t>calm, quiet (m/f)</t>
  </si>
  <si>
    <t>I have, I am having</t>
  </si>
  <si>
    <t>he has, he is having</t>
  </si>
  <si>
    <t>she has, she is having</t>
  </si>
  <si>
    <t>expensive (m)</t>
  </si>
  <si>
    <t>you have, you are having</t>
  </si>
  <si>
    <t>expensive (f)</t>
  </si>
  <si>
    <t>modern (m/f)</t>
  </si>
  <si>
    <t>nice (m/f)</t>
  </si>
  <si>
    <t>doctor (m)</t>
  </si>
  <si>
    <t>doctor (f)</t>
  </si>
  <si>
    <t>I do, I make</t>
  </si>
  <si>
    <t>he does, he makes</t>
  </si>
  <si>
    <t>she does, she makes</t>
  </si>
  <si>
    <t>like</t>
  </si>
  <si>
    <t>walk, ride</t>
  </si>
  <si>
    <t>to tick, ticking</t>
  </si>
  <si>
    <t>to wear, wearing</t>
  </si>
  <si>
    <t>to spend (time, spending (time)</t>
  </si>
  <si>
    <t>to ask for, asking for</t>
  </si>
  <si>
    <t>to work, working</t>
  </si>
  <si>
    <r>
      <t xml:space="preserve">English </t>
    </r>
    <r>
      <rPr>
        <b/>
        <vertAlign val="superscript"/>
        <sz val="11"/>
        <color theme="1"/>
        <rFont val="Century Gothic"/>
        <family val="2"/>
      </rPr>
      <t>3</t>
    </r>
  </si>
  <si>
    <r>
      <t xml:space="preserve">English </t>
    </r>
    <r>
      <rPr>
        <b/>
        <vertAlign val="superscript"/>
        <sz val="11"/>
        <color theme="1"/>
        <rFont val="Century Gothic"/>
        <family val="2"/>
      </rPr>
      <t>2</t>
    </r>
  </si>
  <si>
    <r>
      <t>English</t>
    </r>
    <r>
      <rPr>
        <b/>
        <vertAlign val="superscript"/>
        <sz val="11"/>
        <color theme="1"/>
        <rFont val="Century Gothic"/>
        <family val="2"/>
      </rPr>
      <t xml:space="preserve"> 1</t>
    </r>
  </si>
  <si>
    <t>Y7, Term 3.1 Week 1</t>
  </si>
  <si>
    <t>Y7, Term 3.1 Week 2</t>
  </si>
  <si>
    <t>Y7, Term 3.1 Week 3</t>
  </si>
  <si>
    <t>Y7, Term 3.1 Week 4</t>
  </si>
  <si>
    <t>Y7, Term 3.1 Week 5</t>
  </si>
  <si>
    <t>3.1 Week 2</t>
  </si>
  <si>
    <t>3.1 Week 3</t>
  </si>
  <si>
    <t>3.1 Week 4</t>
  </si>
  <si>
    <t>3.1 Week 5</t>
  </si>
  <si>
    <t>partner (m)</t>
  </si>
  <si>
    <t>partner (f)</t>
  </si>
  <si>
    <t>young (m/f)</t>
  </si>
  <si>
    <t>we are, we are being</t>
  </si>
  <si>
    <t>2.1.2</t>
  </si>
  <si>
    <t>we have, we are having</t>
  </si>
  <si>
    <t>you have, you are having (plural)</t>
  </si>
  <si>
    <t>difficult (m/f)</t>
  </si>
  <si>
    <t>they do, they make (m, m/f)</t>
  </si>
  <si>
    <t>written exercise</t>
  </si>
  <si>
    <t>written exercise, physical exercise</t>
  </si>
  <si>
    <t>2.2.2</t>
  </si>
  <si>
    <t>abroad, foreigner</t>
  </si>
  <si>
    <t>white (m)</t>
  </si>
  <si>
    <t>black (m)</t>
  </si>
  <si>
    <t>noire</t>
  </si>
  <si>
    <t>black (f)</t>
  </si>
  <si>
    <t>to live, living (somewhere)</t>
  </si>
  <si>
    <t>3.1 Week 6</t>
  </si>
  <si>
    <t>ai [revisited]</t>
  </si>
  <si>
    <t>ch [revisited]</t>
  </si>
  <si>
    <t>oi [revisited]</t>
  </si>
  <si>
    <t>intonation questions</t>
  </si>
  <si>
    <t>%</t>
  </si>
  <si>
    <t>noun (nt)</t>
  </si>
  <si>
    <t>num</t>
  </si>
  <si>
    <t>% words in top 2000</t>
  </si>
  <si>
    <t>je dis</t>
  </si>
  <si>
    <t>tu dis</t>
  </si>
  <si>
    <t>il dit</t>
  </si>
  <si>
    <t>elle dit</t>
  </si>
  <si>
    <t>to say, saying</t>
  </si>
  <si>
    <t>I say, I am saying</t>
  </si>
  <si>
    <t>you say, you are saying</t>
  </si>
  <si>
    <t>he says, he is saying</t>
  </si>
  <si>
    <t>she says, she is saying</t>
  </si>
  <si>
    <t>je sors</t>
  </si>
  <si>
    <t>tu sors</t>
  </si>
  <si>
    <t xml:space="preserve">il sort </t>
  </si>
  <si>
    <t xml:space="preserve">elle sort </t>
  </si>
  <si>
    <t>to go out, going out</t>
  </si>
  <si>
    <t>I go out, I am going out</t>
  </si>
  <si>
    <t>you go out, you are going out</t>
  </si>
  <si>
    <t>he goes out, he is going out</t>
  </si>
  <si>
    <t>she goes, she is going out</t>
  </si>
  <si>
    <t>importante</t>
  </si>
  <si>
    <t>important (m)</t>
  </si>
  <si>
    <t>important (f)</t>
  </si>
  <si>
    <t>je viens</t>
  </si>
  <si>
    <t>tu viens</t>
  </si>
  <si>
    <t>il vient</t>
  </si>
  <si>
    <t>elle vient</t>
  </si>
  <si>
    <t>to come, coming</t>
  </si>
  <si>
    <t>I come, I am coming</t>
  </si>
  <si>
    <t>you come, you are coming</t>
  </si>
  <si>
    <t>he comes, he is coming</t>
  </si>
  <si>
    <t>she comes, she is coming</t>
  </si>
  <si>
    <t xml:space="preserve">verb </t>
  </si>
  <si>
    <t>that, what?</t>
  </si>
  <si>
    <t>quelle</t>
  </si>
  <si>
    <t>which (m)</t>
  </si>
  <si>
    <t>which (f)</t>
  </si>
  <si>
    <t>je sais</t>
  </si>
  <si>
    <t>tu sais</t>
  </si>
  <si>
    <t>il sait</t>
  </si>
  <si>
    <t>elle sait</t>
  </si>
  <si>
    <t>to know how to, knowing how to</t>
  </si>
  <si>
    <t>I know how to</t>
  </si>
  <si>
    <t>KNOW 1st /2nd person singular (I/you know how to)</t>
  </si>
  <si>
    <t>KNOW 3rd person singular (s/he knows how to)</t>
  </si>
  <si>
    <t>you know how to</t>
  </si>
  <si>
    <t>he knows how to</t>
  </si>
  <si>
    <t>she knows how to</t>
  </si>
  <si>
    <t>haute</t>
  </si>
  <si>
    <t>high (m)</t>
  </si>
  <si>
    <t>high (f)</t>
  </si>
  <si>
    <t>to become, becoming</t>
  </si>
  <si>
    <t>to leave, leaving</t>
  </si>
  <si>
    <t>prochaine</t>
  </si>
  <si>
    <t>next (m)</t>
  </si>
  <si>
    <t>different (m)</t>
  </si>
  <si>
    <t>next (f)</t>
  </si>
  <si>
    <t>différente</t>
  </si>
  <si>
    <t>different (f)</t>
  </si>
  <si>
    <t>je dois</t>
  </si>
  <si>
    <t>tu dois</t>
  </si>
  <si>
    <t>il doit</t>
  </si>
  <si>
    <t>elle doit</t>
  </si>
  <si>
    <t>je peux</t>
  </si>
  <si>
    <t>tu peux</t>
  </si>
  <si>
    <t>il peut</t>
  </si>
  <si>
    <t>elle peut</t>
  </si>
  <si>
    <t>je veux</t>
  </si>
  <si>
    <t>tu veux</t>
  </si>
  <si>
    <t>il veut</t>
  </si>
  <si>
    <t>elle veut</t>
  </si>
  <si>
    <t>must, to have to</t>
  </si>
  <si>
    <t>you must, you have to</t>
  </si>
  <si>
    <t>I must, I have to</t>
  </si>
  <si>
    <t>he must, he has to</t>
  </si>
  <si>
    <t>she must, she has to</t>
  </si>
  <si>
    <t>to sleep, sleeping</t>
  </si>
  <si>
    <t>to visit, visiting</t>
  </si>
  <si>
    <t>I can, I am able to</t>
  </si>
  <si>
    <t>you can, you are able to</t>
  </si>
  <si>
    <t>he can, he is able to</t>
  </si>
  <si>
    <t>she can, she is able to</t>
  </si>
  <si>
    <t>to want (to), wanting (to)</t>
  </si>
  <si>
    <t>I want (to)</t>
  </si>
  <si>
    <t>you want (to)</t>
  </si>
  <si>
    <t>he wants (to)</t>
  </si>
  <si>
    <t>she wants (to)</t>
  </si>
  <si>
    <t>to help, helping</t>
  </si>
  <si>
    <t>to look for, looking for</t>
  </si>
  <si>
    <t>to share, sharing</t>
  </si>
  <si>
    <t>to kill, killing</t>
  </si>
  <si>
    <t>natural (m)</t>
  </si>
  <si>
    <t>natural (f)</t>
  </si>
  <si>
    <t>happy (m)</t>
  </si>
  <si>
    <t>happy (f)</t>
  </si>
  <si>
    <t>penser à</t>
  </si>
  <si>
    <t>to think about, thinking about</t>
  </si>
  <si>
    <t>THINK about infinitive (to think about, thinking about)</t>
  </si>
  <si>
    <r>
      <rPr>
        <b/>
        <sz val="18"/>
        <color theme="1"/>
        <rFont val="Century Gothic"/>
        <family val="2"/>
      </rPr>
      <t>Vocabulary introduced</t>
    </r>
    <r>
      <rPr>
        <sz val="10"/>
        <color theme="1"/>
        <rFont val="Century Gothic"/>
        <family val="2"/>
      </rPr>
      <t xml:space="preserve">
New words presented [with frequency rankings].
The NCELP Y7 scheme of work is based on 36 teaching weeks, with an average of 10 words taught per week (360 per year), assuming two lessons (of 45 - 60 minutes) per week. We allow 10% either way (above and below) on this total for any given year. Over the whole of KS3, we allow 5% either way (above and below) on the total number of words.
Most words are among the 2,000 most frequent words in the language. Any word whose frequency ranking is &gt;2,000 has been selected because of its grammatical, phonetic or additional semantic relevance. Frequency rankings of individual forms of verbs are not available. Words are listed in the following order of parts of speech: Verbs; pronouns; nouns; adjectives; prepositions; other. Includes highly irregular verbs as lexical items (as learners usually store and access these forms as lexical items).
Words with multiple meanings are taught cumulatively in the NCELP SOW. Such words are indicated with superscript in this column, and more information is provided on the 'Multiple senses' tab.
</t>
    </r>
    <r>
      <rPr>
        <b/>
        <sz val="10"/>
        <color rgb="FF7030A0"/>
        <rFont val="Century Gothic"/>
        <family val="2"/>
      </rPr>
      <t>Words and phrases in purple bold font feature in classroom interactions (communication strategies) and instructions in materials.</t>
    </r>
  </si>
  <si>
    <r>
      <t>desk</t>
    </r>
    <r>
      <rPr>
        <vertAlign val="superscript"/>
        <sz val="11"/>
        <color theme="1"/>
        <rFont val="Century Gothic"/>
        <family val="2"/>
      </rPr>
      <t>1</t>
    </r>
    <r>
      <rPr>
        <sz val="11"/>
        <color theme="1"/>
        <rFont val="Century Gothic"/>
        <family val="2"/>
      </rPr>
      <t>, office</t>
    </r>
    <r>
      <rPr>
        <vertAlign val="superscript"/>
        <sz val="11"/>
        <color theme="1"/>
        <rFont val="Century Gothic"/>
        <family val="2"/>
      </rPr>
      <t>2</t>
    </r>
  </si>
  <si>
    <r>
      <t>of</t>
    </r>
    <r>
      <rPr>
        <vertAlign val="superscript"/>
        <sz val="11"/>
        <color theme="1"/>
        <rFont val="Century Gothic"/>
        <family val="2"/>
      </rPr>
      <t>1</t>
    </r>
    <r>
      <rPr>
        <sz val="11"/>
        <color theme="1"/>
        <rFont val="Century Gothic"/>
        <family val="2"/>
      </rPr>
      <t>, from</t>
    </r>
    <r>
      <rPr>
        <vertAlign val="superscript"/>
        <sz val="11"/>
        <color theme="1"/>
        <rFont val="Century Gothic"/>
        <family val="2"/>
      </rPr>
      <t>2</t>
    </r>
  </si>
  <si>
    <r>
      <t>white</t>
    </r>
    <r>
      <rPr>
        <vertAlign val="superscript"/>
        <sz val="11"/>
        <color theme="1"/>
        <rFont val="Century Gothic"/>
        <family val="2"/>
      </rPr>
      <t>1</t>
    </r>
    <r>
      <rPr>
        <sz val="11"/>
        <color theme="1"/>
        <rFont val="Century Gothic"/>
        <family val="2"/>
      </rPr>
      <t>, blank</t>
    </r>
    <r>
      <rPr>
        <vertAlign val="superscript"/>
        <sz val="11"/>
        <color theme="1"/>
        <rFont val="Century Gothic"/>
        <family val="2"/>
      </rPr>
      <t>2</t>
    </r>
  </si>
  <si>
    <r>
      <t>she</t>
    </r>
    <r>
      <rPr>
        <vertAlign val="superscript"/>
        <sz val="11"/>
        <color theme="1"/>
        <rFont val="Century Gothic"/>
        <family val="2"/>
      </rPr>
      <t>1</t>
    </r>
    <r>
      <rPr>
        <sz val="11"/>
        <color theme="1"/>
        <rFont val="Century Gothic"/>
        <family val="2"/>
      </rPr>
      <t>, it</t>
    </r>
    <r>
      <rPr>
        <vertAlign val="superscript"/>
        <sz val="11"/>
        <color theme="1"/>
        <rFont val="Century Gothic"/>
        <family val="2"/>
      </rPr>
      <t>2</t>
    </r>
  </si>
  <si>
    <r>
      <t>in</t>
    </r>
    <r>
      <rPr>
        <vertAlign val="superscript"/>
        <sz val="11"/>
        <color theme="1"/>
        <rFont val="Century Gothic"/>
        <family val="2"/>
      </rPr>
      <t>1</t>
    </r>
    <r>
      <rPr>
        <sz val="11"/>
        <color theme="1"/>
        <rFont val="Century Gothic"/>
        <family val="2"/>
      </rPr>
      <t>, by</t>
    </r>
    <r>
      <rPr>
        <vertAlign val="superscript"/>
        <sz val="11"/>
        <color theme="1"/>
        <rFont val="Century Gothic"/>
        <family val="2"/>
      </rPr>
      <t>2</t>
    </r>
    <r>
      <rPr>
        <sz val="11"/>
        <color theme="1"/>
        <rFont val="Century Gothic"/>
        <family val="2"/>
      </rPr>
      <t>, to</t>
    </r>
    <r>
      <rPr>
        <vertAlign val="superscript"/>
        <sz val="11"/>
        <color theme="1"/>
        <rFont val="Century Gothic"/>
        <family val="2"/>
      </rPr>
      <t>3</t>
    </r>
  </si>
  <si>
    <r>
      <t>again</t>
    </r>
    <r>
      <rPr>
        <vertAlign val="superscript"/>
        <sz val="11"/>
        <color theme="1"/>
        <rFont val="Century Gothic"/>
        <family val="2"/>
      </rPr>
      <t>1</t>
    </r>
    <r>
      <rPr>
        <sz val="11"/>
        <color theme="1"/>
        <rFont val="Century Gothic"/>
        <family val="2"/>
      </rPr>
      <t>, yet</t>
    </r>
    <r>
      <rPr>
        <vertAlign val="superscript"/>
        <sz val="11"/>
        <color theme="1"/>
        <rFont val="Century Gothic"/>
        <family val="2"/>
      </rPr>
      <t>2</t>
    </r>
  </si>
  <si>
    <r>
      <t>abroad</t>
    </r>
    <r>
      <rPr>
        <vertAlign val="superscript"/>
        <sz val="11"/>
        <color theme="1"/>
        <rFont val="Century Gothic"/>
        <family val="2"/>
      </rPr>
      <t>1</t>
    </r>
    <r>
      <rPr>
        <sz val="11"/>
        <color theme="1"/>
        <rFont val="Century Gothic"/>
        <family val="2"/>
      </rPr>
      <t>, foreigner</t>
    </r>
    <r>
      <rPr>
        <vertAlign val="superscript"/>
        <sz val="11"/>
        <color theme="1"/>
        <rFont val="Century Gothic"/>
        <family val="2"/>
      </rPr>
      <t>2</t>
    </r>
  </si>
  <si>
    <r>
      <t>written exercise</t>
    </r>
    <r>
      <rPr>
        <vertAlign val="superscript"/>
        <sz val="11"/>
        <color theme="1"/>
        <rFont val="Century Gothic"/>
        <family val="2"/>
      </rPr>
      <t>1</t>
    </r>
    <r>
      <rPr>
        <sz val="11"/>
        <color theme="1"/>
        <rFont val="Century Gothic"/>
        <family val="2"/>
      </rPr>
      <t>, physical exercise</t>
    </r>
    <r>
      <rPr>
        <vertAlign val="superscript"/>
        <sz val="11"/>
        <color theme="1"/>
        <rFont val="Century Gothic"/>
        <family val="2"/>
      </rPr>
      <t>2</t>
    </r>
  </si>
  <si>
    <r>
      <t>woman</t>
    </r>
    <r>
      <rPr>
        <vertAlign val="superscript"/>
        <sz val="11"/>
        <color theme="1"/>
        <rFont val="Century Gothic"/>
        <family val="2"/>
      </rPr>
      <t>1</t>
    </r>
    <r>
      <rPr>
        <sz val="11"/>
        <color theme="1"/>
        <rFont val="Century Gothic"/>
        <family val="2"/>
      </rPr>
      <t>, wife</t>
    </r>
    <r>
      <rPr>
        <vertAlign val="superscript"/>
        <sz val="11"/>
        <color theme="1"/>
        <rFont val="Century Gothic"/>
        <family val="2"/>
      </rPr>
      <t>2</t>
    </r>
  </si>
  <si>
    <r>
      <t>girl</t>
    </r>
    <r>
      <rPr>
        <vertAlign val="superscript"/>
        <sz val="11"/>
        <color theme="1"/>
        <rFont val="Century Gothic"/>
        <family val="2"/>
      </rPr>
      <t>1</t>
    </r>
    <r>
      <rPr>
        <sz val="11"/>
        <color theme="1"/>
        <rFont val="Century Gothic"/>
        <family val="2"/>
      </rPr>
      <t>, daughter</t>
    </r>
    <r>
      <rPr>
        <vertAlign val="superscript"/>
        <sz val="11"/>
        <color theme="1"/>
        <rFont val="Century Gothic"/>
        <family val="2"/>
      </rPr>
      <t>2</t>
    </r>
  </si>
  <si>
    <r>
      <t>WIN</t>
    </r>
    <r>
      <rPr>
        <vertAlign val="superscript"/>
        <sz val="11"/>
        <color theme="1"/>
        <rFont val="Century Gothic"/>
        <family val="2"/>
      </rPr>
      <t>1</t>
    </r>
    <r>
      <rPr>
        <sz val="11"/>
        <color theme="1"/>
        <rFont val="Century Gothic"/>
        <family val="2"/>
      </rPr>
      <t xml:space="preserve"> infinitive (to win; winning) EARN</t>
    </r>
    <r>
      <rPr>
        <vertAlign val="superscript"/>
        <sz val="11"/>
        <color theme="1"/>
        <rFont val="Century Gothic"/>
        <family val="2"/>
      </rPr>
      <t>2</t>
    </r>
    <r>
      <rPr>
        <sz val="11"/>
        <color theme="1"/>
        <rFont val="Century Gothic"/>
        <family val="2"/>
      </rPr>
      <t xml:space="preserve"> infinitive (to earn; earning)</t>
    </r>
  </si>
  <si>
    <r>
      <t>history</t>
    </r>
    <r>
      <rPr>
        <vertAlign val="superscript"/>
        <sz val="11"/>
        <color theme="1"/>
        <rFont val="Century Gothic"/>
        <family val="2"/>
      </rPr>
      <t>1</t>
    </r>
    <r>
      <rPr>
        <sz val="11"/>
        <color theme="1"/>
        <rFont val="Century Gothic"/>
        <family val="2"/>
      </rPr>
      <t>, story</t>
    </r>
    <r>
      <rPr>
        <vertAlign val="superscript"/>
        <sz val="11"/>
        <color theme="1"/>
        <rFont val="Century Gothic"/>
        <family val="2"/>
      </rPr>
      <t>2</t>
    </r>
  </si>
  <si>
    <t>beautiful (m)</t>
  </si>
  <si>
    <t>bad (m)</t>
  </si>
  <si>
    <r>
      <t>language</t>
    </r>
    <r>
      <rPr>
        <vertAlign val="superscript"/>
        <sz val="11"/>
        <color theme="1"/>
        <rFont val="Century Gothic"/>
        <family val="2"/>
      </rPr>
      <t>1</t>
    </r>
    <r>
      <rPr>
        <sz val="11"/>
        <color theme="1"/>
        <rFont val="Century Gothic"/>
        <family val="2"/>
      </rPr>
      <t>, tongue</t>
    </r>
    <r>
      <rPr>
        <vertAlign val="superscript"/>
        <sz val="11"/>
        <color theme="1"/>
        <rFont val="Century Gothic"/>
        <family val="2"/>
      </rPr>
      <t>2</t>
    </r>
  </si>
  <si>
    <t>subject, matter</t>
  </si>
  <si>
    <r>
      <t>subject</t>
    </r>
    <r>
      <rPr>
        <vertAlign val="superscript"/>
        <sz val="11"/>
        <color theme="1"/>
        <rFont val="Century Gothic"/>
        <family val="2"/>
      </rPr>
      <t>1</t>
    </r>
    <r>
      <rPr>
        <sz val="11"/>
        <color theme="1"/>
        <rFont val="Century Gothic"/>
        <family val="2"/>
      </rPr>
      <t>, matter</t>
    </r>
    <r>
      <rPr>
        <vertAlign val="superscript"/>
        <sz val="11"/>
        <color theme="1"/>
        <rFont val="Century Gothic"/>
        <family val="2"/>
      </rPr>
      <t>2</t>
    </r>
    <r>
      <rPr>
        <sz val="11"/>
        <color theme="1"/>
        <rFont val="Century Gothic"/>
        <family val="2"/>
      </rPr>
      <t>, material</t>
    </r>
    <r>
      <rPr>
        <vertAlign val="superscript"/>
        <sz val="11"/>
        <color theme="1"/>
        <rFont val="Century Gothic"/>
        <family val="2"/>
      </rPr>
      <t>3</t>
    </r>
  </si>
  <si>
    <r>
      <t>we</t>
    </r>
    <r>
      <rPr>
        <vertAlign val="superscript"/>
        <sz val="11"/>
        <color theme="1"/>
        <rFont val="Century Gothic"/>
        <family val="2"/>
      </rPr>
      <t>1</t>
    </r>
    <r>
      <rPr>
        <sz val="11"/>
        <color theme="1"/>
        <rFont val="Century Gothic"/>
        <family val="2"/>
      </rPr>
      <t>, us</t>
    </r>
    <r>
      <rPr>
        <vertAlign val="superscript"/>
        <sz val="11"/>
        <color theme="1"/>
        <rFont val="Century Gothic"/>
        <family val="2"/>
      </rPr>
      <t>2</t>
    </r>
  </si>
  <si>
    <r>
      <t>SPEND</t>
    </r>
    <r>
      <rPr>
        <vertAlign val="superscript"/>
        <sz val="11"/>
        <color theme="1"/>
        <rFont val="Century Gothic"/>
        <family val="2"/>
      </rPr>
      <t>1</t>
    </r>
    <r>
      <rPr>
        <sz val="11"/>
        <color theme="1"/>
        <rFont val="Century Gothic"/>
        <family val="2"/>
      </rPr>
      <t xml:space="preserve"> [time] infinitive (to spend time; spending time), PASS</t>
    </r>
    <r>
      <rPr>
        <vertAlign val="superscript"/>
        <sz val="11"/>
        <color theme="1"/>
        <rFont val="Century Gothic"/>
        <family val="2"/>
      </rPr>
      <t>1</t>
    </r>
    <r>
      <rPr>
        <sz val="11"/>
        <color theme="1"/>
        <rFont val="Century Gothic"/>
        <family val="2"/>
      </rPr>
      <t xml:space="preserve"> infinitive (to pass; passing)</t>
    </r>
  </si>
  <si>
    <r>
      <t>person</t>
    </r>
    <r>
      <rPr>
        <vertAlign val="superscript"/>
        <sz val="11"/>
        <color theme="1"/>
        <rFont val="Century Gothic"/>
        <family val="2"/>
      </rPr>
      <t>1</t>
    </r>
    <r>
      <rPr>
        <sz val="11"/>
        <color theme="1"/>
        <rFont val="Century Gothic"/>
        <family val="2"/>
      </rPr>
      <t>, nobody</t>
    </r>
    <r>
      <rPr>
        <vertAlign val="superscript"/>
        <sz val="11"/>
        <color theme="1"/>
        <rFont val="Century Gothic"/>
        <family val="2"/>
      </rPr>
      <t>2</t>
    </r>
  </si>
  <si>
    <r>
      <t>WEAR</t>
    </r>
    <r>
      <rPr>
        <vertAlign val="superscript"/>
        <sz val="11"/>
        <color theme="1"/>
        <rFont val="Century Gothic"/>
        <family val="2"/>
      </rPr>
      <t>1</t>
    </r>
    <r>
      <rPr>
        <sz val="11"/>
        <color theme="1"/>
        <rFont val="Century Gothic"/>
        <family val="2"/>
      </rPr>
      <t xml:space="preserve"> infinitive (to wear; wearing); CARRY</t>
    </r>
    <r>
      <rPr>
        <vertAlign val="superscript"/>
        <sz val="11"/>
        <color theme="1"/>
        <rFont val="Century Gothic"/>
        <family val="2"/>
      </rPr>
      <t>2</t>
    </r>
    <r>
      <rPr>
        <sz val="11"/>
        <color theme="1"/>
        <rFont val="Century Gothic"/>
        <family val="2"/>
      </rPr>
      <t xml:space="preserve"> infinitive (to carry; carrying)</t>
    </r>
  </si>
  <si>
    <r>
      <t>for</t>
    </r>
    <r>
      <rPr>
        <vertAlign val="superscript"/>
        <sz val="11"/>
        <color theme="1"/>
        <rFont val="Century Gothic"/>
        <family val="2"/>
      </rPr>
      <t>1</t>
    </r>
    <r>
      <rPr>
        <sz val="11"/>
        <color theme="1"/>
        <rFont val="Century Gothic"/>
        <family val="2"/>
      </rPr>
      <t>, in order to</t>
    </r>
    <r>
      <rPr>
        <vertAlign val="superscript"/>
        <sz val="11"/>
        <color theme="1"/>
        <rFont val="Century Gothic"/>
        <family val="2"/>
      </rPr>
      <t>2</t>
    </r>
  </si>
  <si>
    <r>
      <t>that</t>
    </r>
    <r>
      <rPr>
        <vertAlign val="superscript"/>
        <sz val="11"/>
        <color theme="1"/>
        <rFont val="Century Gothic"/>
        <family val="2"/>
      </rPr>
      <t>1</t>
    </r>
    <r>
      <rPr>
        <sz val="11"/>
        <color theme="1"/>
        <rFont val="Century Gothic"/>
        <family val="2"/>
      </rPr>
      <t>, what?</t>
    </r>
    <r>
      <rPr>
        <vertAlign val="superscript"/>
        <sz val="11"/>
        <color theme="1"/>
        <rFont val="Century Gothic"/>
        <family val="2"/>
      </rPr>
      <t>2</t>
    </r>
  </si>
  <si>
    <r>
      <t>KNOWING HOW TO</t>
    </r>
    <r>
      <rPr>
        <vertAlign val="superscript"/>
        <sz val="11"/>
        <color theme="1"/>
        <rFont val="Century Gothic"/>
        <family val="2"/>
      </rPr>
      <t>1</t>
    </r>
    <r>
      <rPr>
        <sz val="11"/>
        <color theme="1"/>
        <rFont val="Century Gothic"/>
        <family val="2"/>
      </rPr>
      <t xml:space="preserve"> infinitive (to know how to, knowing how to) KNOW</t>
    </r>
    <r>
      <rPr>
        <vertAlign val="superscript"/>
        <sz val="11"/>
        <color theme="1"/>
        <rFont val="Century Gothic"/>
        <family val="2"/>
      </rPr>
      <t>2</t>
    </r>
    <r>
      <rPr>
        <sz val="11"/>
        <color theme="1"/>
        <rFont val="Century Gothic"/>
        <family val="2"/>
      </rPr>
      <t xml:space="preserve"> infinitive (to know how to, knowing how to)</t>
    </r>
  </si>
  <si>
    <r>
      <t>well-behaved</t>
    </r>
    <r>
      <rPr>
        <vertAlign val="superscript"/>
        <sz val="11"/>
        <color theme="1"/>
        <rFont val="Century Gothic"/>
        <family val="2"/>
      </rPr>
      <t>1</t>
    </r>
    <r>
      <rPr>
        <sz val="11"/>
        <color theme="1"/>
        <rFont val="Century Gothic"/>
        <family val="2"/>
      </rPr>
      <t>, wise</t>
    </r>
    <r>
      <rPr>
        <vertAlign val="superscript"/>
        <sz val="11"/>
        <color theme="1"/>
        <rFont val="Century Gothic"/>
        <family val="2"/>
      </rPr>
      <t>2</t>
    </r>
  </si>
  <si>
    <r>
      <t>if</t>
    </r>
    <r>
      <rPr>
        <vertAlign val="superscript"/>
        <sz val="11"/>
        <color theme="1"/>
        <rFont val="Century Gothic"/>
        <family val="2"/>
      </rPr>
      <t>1</t>
    </r>
    <r>
      <rPr>
        <sz val="11"/>
        <color theme="1"/>
        <rFont val="Century Gothic"/>
        <family val="2"/>
      </rPr>
      <t>, whether</t>
    </r>
    <r>
      <rPr>
        <vertAlign val="superscript"/>
        <sz val="11"/>
        <color theme="1"/>
        <rFont val="Century Gothic"/>
        <family val="2"/>
      </rPr>
      <t>2</t>
    </r>
  </si>
  <si>
    <r>
      <t>you (plural)</t>
    </r>
    <r>
      <rPr>
        <vertAlign val="superscript"/>
        <sz val="11"/>
        <color theme="1"/>
        <rFont val="Century Gothic"/>
        <family val="2"/>
      </rPr>
      <t>1</t>
    </r>
    <r>
      <rPr>
        <sz val="11"/>
        <color theme="1"/>
        <rFont val="Century Gothic"/>
        <family val="2"/>
      </rPr>
      <t>, you (polite)</t>
    </r>
    <r>
      <rPr>
        <vertAlign val="superscript"/>
        <sz val="11"/>
        <color theme="1"/>
        <rFont val="Century Gothic"/>
        <family val="2"/>
      </rPr>
      <t>2</t>
    </r>
  </si>
  <si>
    <r>
      <t>aéroport [2113], étranger</t>
    </r>
    <r>
      <rPr>
        <vertAlign val="superscript"/>
        <sz val="14"/>
        <rFont val="Century Gothic"/>
        <family val="2"/>
      </rPr>
      <t>1</t>
    </r>
    <r>
      <rPr>
        <sz val="14"/>
        <rFont val="Century Gothic"/>
        <family val="2"/>
      </rPr>
      <t xml:space="preserve"> [305], hôtel [1774], île [1245], université [1192], États-Unis [n/a], rarement [2535], souvent [287]</t>
    </r>
  </si>
  <si>
    <t>maybe</t>
  </si>
  <si>
    <t>désolé</t>
  </si>
  <si>
    <t>désolée</t>
  </si>
  <si>
    <t>sorry (m)</t>
  </si>
  <si>
    <t>sorry (f)</t>
  </si>
  <si>
    <t>poet (m)</t>
  </si>
  <si>
    <t>poet (f)</t>
  </si>
  <si>
    <t>English (nationality)</t>
  </si>
  <si>
    <t>English (nationality), English (language)</t>
  </si>
  <si>
    <t>English nationality (m)</t>
  </si>
  <si>
    <t>English nationality (f)</t>
  </si>
  <si>
    <t>French nationality  (m)</t>
  </si>
  <si>
    <t>French nationality  (f)</t>
  </si>
  <si>
    <r>
      <t>English nationality</t>
    </r>
    <r>
      <rPr>
        <vertAlign val="superscript"/>
        <sz val="11"/>
        <color theme="1"/>
        <rFont val="Century Gothic"/>
        <family val="2"/>
      </rPr>
      <t>1</t>
    </r>
    <r>
      <rPr>
        <sz val="11"/>
        <color theme="1"/>
        <rFont val="Century Gothic"/>
        <family val="2"/>
      </rPr>
      <t>, English  language</t>
    </r>
    <r>
      <rPr>
        <vertAlign val="superscript"/>
        <sz val="11"/>
        <color theme="1"/>
        <rFont val="Century Gothic"/>
        <family val="2"/>
      </rPr>
      <t>2</t>
    </r>
  </si>
  <si>
    <r>
      <t>French language</t>
    </r>
    <r>
      <rPr>
        <vertAlign val="superscript"/>
        <sz val="11"/>
        <color theme="1"/>
        <rFont val="Century Gothic"/>
        <family val="2"/>
      </rPr>
      <t>1</t>
    </r>
    <r>
      <rPr>
        <sz val="11"/>
        <color theme="1"/>
        <rFont val="Century Gothic"/>
        <family val="2"/>
      </rPr>
      <t>, French language</t>
    </r>
    <r>
      <rPr>
        <vertAlign val="superscript"/>
        <sz val="11"/>
        <color theme="1"/>
        <rFont val="Century Gothic"/>
        <family val="2"/>
      </rPr>
      <t>2</t>
    </r>
  </si>
  <si>
    <r>
      <t>French nationality</t>
    </r>
    <r>
      <rPr>
        <vertAlign val="superscript"/>
        <sz val="11"/>
        <color theme="1"/>
        <rFont val="Century Gothic"/>
        <family val="2"/>
      </rPr>
      <t>1</t>
    </r>
    <r>
      <rPr>
        <sz val="11"/>
        <color theme="1"/>
        <rFont val="Century Gothic"/>
        <family val="2"/>
      </rPr>
      <t>, French language</t>
    </r>
    <r>
      <rPr>
        <vertAlign val="superscript"/>
        <sz val="11"/>
        <color theme="1"/>
        <rFont val="Century Gothic"/>
        <family val="2"/>
      </rPr>
      <t>2</t>
    </r>
  </si>
  <si>
    <t>German nationality, German language</t>
  </si>
  <si>
    <t>Talking about what belongs to you and what belongs to someone else</t>
  </si>
  <si>
    <t>my (m)</t>
  </si>
  <si>
    <t>ma</t>
  </si>
  <si>
    <t>my (f)</t>
  </si>
  <si>
    <t>mes</t>
  </si>
  <si>
    <t>my (pl)</t>
  </si>
  <si>
    <t>your (m)</t>
  </si>
  <si>
    <t xml:space="preserve">your </t>
  </si>
  <si>
    <t>your (f)</t>
  </si>
  <si>
    <t>your (pl)</t>
  </si>
  <si>
    <t>ta</t>
  </si>
  <si>
    <t>tes</t>
  </si>
  <si>
    <t>your, tone</t>
  </si>
  <si>
    <r>
      <t>your</t>
    </r>
    <r>
      <rPr>
        <vertAlign val="superscript"/>
        <sz val="11"/>
        <color theme="1"/>
        <rFont val="Century Gothic"/>
        <family val="2"/>
      </rPr>
      <t>1</t>
    </r>
    <r>
      <rPr>
        <sz val="11"/>
        <color theme="1"/>
        <rFont val="Century Gothic"/>
        <family val="2"/>
      </rPr>
      <t>, tone</t>
    </r>
    <r>
      <rPr>
        <vertAlign val="superscript"/>
        <sz val="11"/>
        <color theme="1"/>
        <rFont val="Century Gothic"/>
        <family val="2"/>
      </rPr>
      <t>2</t>
    </r>
  </si>
  <si>
    <t>to listen to, listening to</t>
  </si>
  <si>
    <t>ressembler à</t>
  </si>
  <si>
    <t>KNOCK infinitive (to knock; knocking)</t>
  </si>
  <si>
    <t>LOOK LIKE infinitive (to look like, looking like)</t>
  </si>
  <si>
    <t>DO/MAKE 1st person plural (we do/make)</t>
  </si>
  <si>
    <t>DO/MAKE 2nd person plural (you do/make)</t>
  </si>
  <si>
    <t>DO/MAKE 3rd person plural (they do/make)</t>
  </si>
  <si>
    <r>
      <t>GRAMMAR TRACKING - OVERVIEW
Bold text = grammar feature taught for the first time</t>
    </r>
    <r>
      <rPr>
        <sz val="14"/>
        <color theme="1"/>
        <rFont val="Century Gothic"/>
        <family val="2"/>
      </rPr>
      <t xml:space="preserve">
Normal text = grammar revisited (1st time)
</t>
    </r>
    <r>
      <rPr>
        <i/>
        <sz val="14"/>
        <color theme="1"/>
        <rFont val="Century Gothic"/>
        <family val="2"/>
      </rPr>
      <t>Italics = grammar revisited (2nd time and thereafter)</t>
    </r>
    <r>
      <rPr>
        <sz val="14"/>
        <color theme="1"/>
        <rFont val="Century Gothic"/>
        <family val="2"/>
      </rPr>
      <t xml:space="preserve"> </t>
    </r>
  </si>
  <si>
    <r>
      <t xml:space="preserve">Grammar 
(N.B. The terminology used here is yet to be aligned with the KS2 terminology with which students arriving in Year 7 are likely to be familiar).
Bold text = grammar feature taught for the first time
</t>
    </r>
    <r>
      <rPr>
        <sz val="14"/>
        <color theme="1"/>
        <rFont val="Century Gothic"/>
        <family val="2"/>
      </rPr>
      <t>Normal text = grammar revisited (1st time)</t>
    </r>
    <r>
      <rPr>
        <b/>
        <sz val="14"/>
        <color theme="1"/>
        <rFont val="Century Gothic"/>
        <family val="2"/>
      </rPr>
      <t xml:space="preserve">
</t>
    </r>
    <r>
      <rPr>
        <i/>
        <sz val="14"/>
        <color theme="1"/>
        <rFont val="Century Gothic"/>
        <family val="2"/>
      </rPr>
      <t>Italics = grammar revisited (2nd time and thereafter)</t>
    </r>
    <r>
      <rPr>
        <b/>
        <sz val="14"/>
        <color theme="1"/>
        <rFont val="Century Gothic"/>
        <family val="2"/>
      </rPr>
      <t xml:space="preserve"> </t>
    </r>
  </si>
  <si>
    <t>Learners are reminded of the difference in meaning of the verbs 'être' and 'avoir', then practise understanding this in a series of input activities. Students often confuse, for example, 'est' and 'a', in both comprehension and production. The focus this week provides opportunities to practise distinguishing between them.
Remember to re-use previously-taught nouns. Those introduced this week have been chosen because they are things people can either 'be' or 'have' - e.g. a teacher.
Maculine and feminine forms of nouns are introduced here. Highlight to students the two pattern: addition of an -e suffix in ami and professeur; the -euse suffix in chanteuse.
The items in purple in the vocabulary column are flagged as useful in establishing the possibility of some everyday classroom interaction using the target language. 
The previously-introduced 'c'est' can now be combined with 'vrai' and 'faux' to query correctness.</t>
  </si>
  <si>
    <r>
      <t xml:space="preserve">The introduction of our fourth major irregular verb: </t>
    </r>
    <r>
      <rPr>
        <i/>
        <sz val="11"/>
        <rFont val="Century Gothic"/>
        <family val="2"/>
      </rPr>
      <t>aller</t>
    </r>
    <r>
      <rPr>
        <sz val="11"/>
        <rFont val="Century Gothic"/>
        <family val="2"/>
      </rPr>
      <t>. 
Here we also focus on the preposition 'à' with the English equivalent 'to' as used for direction / destination of movement.T eachers can explain that 'to' as a direction/destination can include 'écrire à',  'parler à', 'écouter à', all verbs that have already been met (this use with 'donner à' was introcduced in Term 1.2, Week 3). 
For this first week, 'au' is contrasted with 'à la' in the examples.
The construction 'Ça va?' can now be introduced, and its construction explained.
The question words 'comment', 'où'  and 'quand' are introduced, intended to be used at the end of an intonation question sentence to permit some dialogue using the verb 'aller'. Vocabulary used to answer these questions could include 'en train', 'en voiture' (noun previously introduced), 'le samedi'. The places introduced in this week's vocabulary set can be used to answer the question 'où ?'
Having introduced the question word 'comment ?', the following constructions to facilitate classroom language should be taught, and their use practised:
'Comment ?' (meaning 'pardon?' in English) - to elicit repetition of a word/phrase
'Comment dit-on... ?' - to ask how something is said in the target language or English, as appropriate
N.B. 'Comment ça s'écrit ?' has already been introduced in Week 1.1.4, when the alphabet is covered. It should be revised here.</t>
    </r>
  </si>
  <si>
    <t xml:space="preserve">Selection of texts will be made available by NCELP at Residential 2 for Specialist Teachers in early September. This will be accompanised by suggested order of presentation and accompanying activities. The rationales include: to introduce learners to engaging content early in their course; to provide opportunities for consolidation of previously taught language; to provide incidential initial exposure to new language; to provide opportunities to use known language to understand new language.  </t>
  </si>
  <si>
    <r>
      <t xml:space="preserve">These verbs are highly frequent, 'apprendre' being similar to 'prendre' and 'comprendre', so are usefully acquired at this point. These must be revisited and embedded in Year 8.
Learning how to use subject-verb inversion affords a different approach from that of the use of intonation alone in formulating questions, and paves the way for the introduction of important question words the following week.
Teachers can use this opportunity to teach, and encourage students to use, the structure 'je ne comprends pas'.
Gaming Grammar: Mission 8 </t>
    </r>
    <r>
      <rPr>
        <i/>
        <sz val="11"/>
        <rFont val="Century Gothic"/>
        <family val="2"/>
      </rPr>
      <t>Canine Conundrum</t>
    </r>
    <r>
      <rPr>
        <sz val="11"/>
        <rFont val="Century Gothic"/>
        <family val="2"/>
      </rPr>
      <t xml:space="preserve"> deals with subject-verb inversion. Students will progress through the game at their own rate; teachers should use the teacher interface to check progress. This will help to inform future lesson planning. https://www.gaminggrammar.com/</t>
    </r>
  </si>
  <si>
    <r>
      <t>acteur [1152], actrice [1152], anglais</t>
    </r>
    <r>
      <rPr>
        <vertAlign val="superscript"/>
        <sz val="14"/>
        <color theme="1"/>
        <rFont val="Century Gothic"/>
        <family val="2"/>
      </rPr>
      <t>2</t>
    </r>
    <r>
      <rPr>
        <sz val="14"/>
        <color theme="1"/>
        <rFont val="Century Gothic"/>
        <family val="2"/>
      </rPr>
      <t xml:space="preserve"> [784], </t>
    </r>
    <r>
      <rPr>
        <b/>
        <sz val="14"/>
        <color rgb="FF7030A0"/>
        <rFont val="Century Gothic"/>
        <family val="2"/>
      </rPr>
      <t>fille</t>
    </r>
    <r>
      <rPr>
        <vertAlign val="superscript"/>
        <sz val="14"/>
        <rFont val="Century Gothic"/>
        <family val="2"/>
      </rPr>
      <t>1</t>
    </r>
    <r>
      <rPr>
        <sz val="14"/>
        <color theme="1"/>
        <rFont val="Century Gothic"/>
        <family val="2"/>
      </rPr>
      <t xml:space="preserve"> [629], français</t>
    </r>
    <r>
      <rPr>
        <vertAlign val="superscript"/>
        <sz val="14"/>
        <color theme="1"/>
        <rFont val="Century Gothic"/>
        <family val="2"/>
      </rPr>
      <t>2</t>
    </r>
    <r>
      <rPr>
        <sz val="14"/>
        <color theme="1"/>
        <rFont val="Century Gothic"/>
        <family val="2"/>
      </rPr>
      <t xml:space="preserve"> [251], </t>
    </r>
    <r>
      <rPr>
        <b/>
        <sz val="14"/>
        <color rgb="FF7030A0"/>
        <rFont val="Century Gothic"/>
        <family val="2"/>
      </rPr>
      <t>garçon</t>
    </r>
    <r>
      <rPr>
        <sz val="14"/>
        <color rgb="FF7030A0"/>
        <rFont val="Century Gothic"/>
        <family val="2"/>
      </rPr>
      <t xml:space="preserve"> </t>
    </r>
    <r>
      <rPr>
        <sz val="14"/>
        <rFont val="Century Gothic"/>
        <family val="2"/>
      </rPr>
      <t>[1599],</t>
    </r>
    <r>
      <rPr>
        <sz val="14"/>
        <color theme="1"/>
        <rFont val="Century Gothic"/>
        <family val="2"/>
      </rPr>
      <t xml:space="preserve"> médecin [827], </t>
    </r>
    <r>
      <rPr>
        <b/>
        <sz val="14"/>
        <color rgb="FF7030A0"/>
        <rFont val="Century Gothic"/>
        <family val="2"/>
      </rPr>
      <t>mot</t>
    </r>
    <r>
      <rPr>
        <sz val="14"/>
        <color theme="1"/>
        <rFont val="Century Gothic"/>
        <family val="2"/>
      </rPr>
      <t xml:space="preserve"> [220], personne</t>
    </r>
    <r>
      <rPr>
        <vertAlign val="superscript"/>
        <sz val="14"/>
        <color theme="1"/>
        <rFont val="Century Gothic"/>
        <family val="2"/>
      </rPr>
      <t>1</t>
    </r>
    <r>
      <rPr>
        <sz val="14"/>
        <color theme="1"/>
        <rFont val="Century Gothic"/>
        <family val="2"/>
      </rPr>
      <t xml:space="preserve"> [84], </t>
    </r>
    <r>
      <rPr>
        <b/>
        <sz val="14"/>
        <color rgb="FF7030A0"/>
        <rFont val="Century Gothic"/>
        <family val="2"/>
      </rPr>
      <t>phrase</t>
    </r>
    <r>
      <rPr>
        <sz val="14"/>
        <color theme="1"/>
        <rFont val="Century Gothic"/>
        <family val="2"/>
      </rPr>
      <t xml:space="preserve"> [2074], le [1], la [1], les [1], en</t>
    </r>
    <r>
      <rPr>
        <vertAlign val="superscript"/>
        <sz val="14"/>
        <color theme="1"/>
        <rFont val="Century Gothic"/>
        <family val="2"/>
      </rPr>
      <t>1</t>
    </r>
    <r>
      <rPr>
        <sz val="14"/>
        <color theme="1"/>
        <rFont val="Century Gothic"/>
        <family val="2"/>
      </rPr>
      <t xml:space="preserve"> [7]</t>
    </r>
  </si>
  <si>
    <t>business</t>
  </si>
  <si>
    <t>belle [393], bonne [94], haut [264], nouveau [52], nouvelle [52], vieille [671], vieux [671], bâtiment [1952], église [1782], jardin [2284], pont [1889]</t>
  </si>
  <si>
    <t>n (m)</t>
  </si>
  <si>
    <t>à l'avenir</t>
  </si>
  <si>
    <t>a bedroom</t>
  </si>
  <si>
    <t>a thing</t>
  </si>
  <si>
    <t>an idea</t>
  </si>
  <si>
    <t>a book</t>
  </si>
  <si>
    <t>a dog</t>
  </si>
  <si>
    <t>a mobile phone</t>
  </si>
  <si>
    <t>a ruler</t>
  </si>
  <si>
    <t>a list</t>
  </si>
  <si>
    <t>a bike, a bicycle</t>
  </si>
  <si>
    <t>a car</t>
  </si>
  <si>
    <t>a computer</t>
  </si>
  <si>
    <t>a friend (m)</t>
  </si>
  <si>
    <t>a friend (f)</t>
  </si>
  <si>
    <t>a singer (m)</t>
  </si>
  <si>
    <t>a singer (f)</t>
  </si>
  <si>
    <t>a teacher (m)</t>
  </si>
  <si>
    <t>a teacher (f)</t>
  </si>
  <si>
    <t>a woman</t>
  </si>
  <si>
    <t>a man</t>
  </si>
  <si>
    <t>a child (m)</t>
  </si>
  <si>
    <t>a child (f)</t>
  </si>
  <si>
    <t>a pupil (m)</t>
  </si>
  <si>
    <t>a pupil (f)</t>
  </si>
  <si>
    <t>la mère</t>
  </si>
  <si>
    <t>le père</t>
  </si>
  <si>
    <r>
      <t>il</t>
    </r>
    <r>
      <rPr>
        <vertAlign val="superscript"/>
        <sz val="11"/>
        <rFont val="Century Gothic"/>
        <family val="2"/>
      </rPr>
      <t>1</t>
    </r>
  </si>
  <si>
    <r>
      <t>elle</t>
    </r>
    <r>
      <rPr>
        <vertAlign val="superscript"/>
        <sz val="11"/>
        <rFont val="Century Gothic"/>
        <family val="2"/>
      </rPr>
      <t>1</t>
    </r>
  </si>
  <si>
    <r>
      <t>grand</t>
    </r>
    <r>
      <rPr>
        <vertAlign val="superscript"/>
        <sz val="11"/>
        <rFont val="Century Gothic"/>
        <family val="2"/>
      </rPr>
      <t>1</t>
    </r>
    <r>
      <rPr>
        <sz val="11"/>
        <rFont val="Century Gothic"/>
        <family val="2"/>
      </rPr>
      <t xml:space="preserve"> </t>
    </r>
  </si>
  <si>
    <r>
      <t>grand</t>
    </r>
    <r>
      <rPr>
        <vertAlign val="superscript"/>
        <sz val="11"/>
        <rFont val="Century Gothic"/>
        <family val="2"/>
      </rPr>
      <t>2</t>
    </r>
  </si>
  <si>
    <r>
      <t>grande</t>
    </r>
    <r>
      <rPr>
        <vertAlign val="superscript"/>
        <sz val="11"/>
        <rFont val="Century Gothic"/>
        <family val="2"/>
      </rPr>
      <t>1</t>
    </r>
    <r>
      <rPr>
        <sz val="11"/>
        <rFont val="Century Gothic"/>
        <family val="2"/>
      </rPr>
      <t xml:space="preserve"> </t>
    </r>
  </si>
  <si>
    <r>
      <t>grande</t>
    </r>
    <r>
      <rPr>
        <vertAlign val="superscript"/>
        <sz val="11"/>
        <rFont val="Century Gothic"/>
        <family val="2"/>
      </rPr>
      <t>2</t>
    </r>
  </si>
  <si>
    <r>
      <t>anglais</t>
    </r>
    <r>
      <rPr>
        <vertAlign val="superscript"/>
        <sz val="11"/>
        <rFont val="Century Gothic"/>
        <family val="2"/>
      </rPr>
      <t>1</t>
    </r>
  </si>
  <si>
    <r>
      <t>anglaise</t>
    </r>
    <r>
      <rPr>
        <vertAlign val="superscript"/>
        <sz val="11"/>
        <rFont val="Century Gothic"/>
        <family val="2"/>
      </rPr>
      <t>1</t>
    </r>
  </si>
  <si>
    <r>
      <t>français</t>
    </r>
    <r>
      <rPr>
        <vertAlign val="superscript"/>
        <sz val="11"/>
        <rFont val="Century Gothic"/>
        <family val="2"/>
      </rPr>
      <t>1</t>
    </r>
  </si>
  <si>
    <r>
      <t>française</t>
    </r>
    <r>
      <rPr>
        <vertAlign val="superscript"/>
        <sz val="11"/>
        <rFont val="Century Gothic"/>
        <family val="2"/>
      </rPr>
      <t>1</t>
    </r>
  </si>
  <si>
    <r>
      <t>un</t>
    </r>
    <r>
      <rPr>
        <vertAlign val="superscript"/>
        <sz val="11"/>
        <rFont val="Century Gothic"/>
        <family val="2"/>
      </rPr>
      <t>1</t>
    </r>
  </si>
  <si>
    <t>une chambre</t>
  </si>
  <si>
    <t>une chose</t>
  </si>
  <si>
    <t>une idée</t>
  </si>
  <si>
    <t>un animal</t>
  </si>
  <si>
    <t>un livre</t>
  </si>
  <si>
    <t>un chien</t>
  </si>
  <si>
    <t>un portable</t>
  </si>
  <si>
    <t>ce, c'</t>
  </si>
  <si>
    <t>un vélo</t>
  </si>
  <si>
    <t>une voiture</t>
  </si>
  <si>
    <t>un ordinateur</t>
  </si>
  <si>
    <t>un ami</t>
  </si>
  <si>
    <t>une amie</t>
  </si>
  <si>
    <t>un chanteur</t>
  </si>
  <si>
    <t>une chanteuse</t>
  </si>
  <si>
    <t>un professeur</t>
  </si>
  <si>
    <t>une professeure</t>
  </si>
  <si>
    <r>
      <t>une femme</t>
    </r>
    <r>
      <rPr>
        <vertAlign val="superscript"/>
        <sz val="11"/>
        <rFont val="Century Gothic"/>
        <family val="2"/>
      </rPr>
      <t>1</t>
    </r>
  </si>
  <si>
    <t>un homme</t>
  </si>
  <si>
    <t>l'acteur (m)</t>
  </si>
  <si>
    <t>l'actrice (f)</t>
  </si>
  <si>
    <t>le garçon</t>
  </si>
  <si>
    <r>
      <t>la fille</t>
    </r>
    <r>
      <rPr>
        <vertAlign val="superscript"/>
        <sz val="11"/>
        <rFont val="Century Gothic"/>
        <family val="2"/>
      </rPr>
      <t>1</t>
    </r>
  </si>
  <si>
    <r>
      <t>la personne</t>
    </r>
    <r>
      <rPr>
        <vertAlign val="superscript"/>
        <sz val="11"/>
        <rFont val="Century Gothic"/>
        <family val="2"/>
      </rPr>
      <t>1</t>
    </r>
  </si>
  <si>
    <t>la phrase</t>
  </si>
  <si>
    <t>le mot</t>
  </si>
  <si>
    <t>le médecin</t>
  </si>
  <si>
    <t>la médecin</t>
  </si>
  <si>
    <r>
      <t>l'anglais</t>
    </r>
    <r>
      <rPr>
        <vertAlign val="superscript"/>
        <sz val="11"/>
        <rFont val="Century Gothic"/>
        <family val="2"/>
      </rPr>
      <t xml:space="preserve">2  </t>
    </r>
    <r>
      <rPr>
        <sz val="11"/>
        <rFont val="Century Gothic"/>
        <family val="2"/>
      </rPr>
      <t>(m)</t>
    </r>
  </si>
  <si>
    <r>
      <t>le français</t>
    </r>
    <r>
      <rPr>
        <vertAlign val="superscript"/>
        <sz val="11"/>
        <rFont val="Century Gothic"/>
        <family val="2"/>
      </rPr>
      <t xml:space="preserve">2 </t>
    </r>
  </si>
  <si>
    <r>
      <t>en</t>
    </r>
    <r>
      <rPr>
        <vertAlign val="superscript"/>
        <sz val="11"/>
        <rFont val="Century Gothic"/>
        <family val="2"/>
      </rPr>
      <t>1</t>
    </r>
  </si>
  <si>
    <t>les courses (f pl)</t>
  </si>
  <si>
    <t>l'activité (f)</t>
  </si>
  <si>
    <t>la cuisine</t>
  </si>
  <si>
    <t>les devoirs (m pl)</t>
  </si>
  <si>
    <t>le lit</t>
  </si>
  <si>
    <t>le ménage</t>
  </si>
  <si>
    <t>le modèle</t>
  </si>
  <si>
    <t>le poème</t>
  </si>
  <si>
    <t>la couleur</t>
  </si>
  <si>
    <t>la vague</t>
  </si>
  <si>
    <t>le ciel</t>
  </si>
  <si>
    <t>le rêve</t>
  </si>
  <si>
    <t>le poète</t>
  </si>
  <si>
    <t>la poète</t>
  </si>
  <si>
    <r>
      <t>mauvais</t>
    </r>
    <r>
      <rPr>
        <vertAlign val="superscript"/>
        <sz val="11"/>
        <rFont val="Century Gothic"/>
        <family val="2"/>
      </rPr>
      <t>1</t>
    </r>
  </si>
  <si>
    <t>le bateau</t>
  </si>
  <si>
    <t>le magasin</t>
  </si>
  <si>
    <t>la promenade</t>
  </si>
  <si>
    <t>le voyage</t>
  </si>
  <si>
    <t>le numéro</t>
  </si>
  <si>
    <t>la question</t>
  </si>
  <si>
    <t>la réponse</t>
  </si>
  <si>
    <r>
      <t>en</t>
    </r>
    <r>
      <rPr>
        <vertAlign val="superscript"/>
        <sz val="11"/>
        <rFont val="Century Gothic"/>
        <family val="2"/>
      </rPr>
      <t>2</t>
    </r>
  </si>
  <si>
    <r>
      <t>à</t>
    </r>
    <r>
      <rPr>
        <vertAlign val="superscript"/>
        <sz val="11"/>
        <rFont val="Century Gothic"/>
        <family val="2"/>
      </rPr>
      <t>1</t>
    </r>
  </si>
  <si>
    <t>le cadeau</t>
  </si>
  <si>
    <r>
      <t>porter</t>
    </r>
    <r>
      <rPr>
        <vertAlign val="superscript"/>
        <sz val="11"/>
        <rFont val="Century Gothic"/>
        <family val="2"/>
      </rPr>
      <t>1</t>
    </r>
  </si>
  <si>
    <t>la semaine</t>
  </si>
  <si>
    <t>la solution</t>
  </si>
  <si>
    <t>l'uniforme (m)</t>
  </si>
  <si>
    <t>le moment</t>
  </si>
  <si>
    <t>l'école (f)</t>
  </si>
  <si>
    <t>l'exemple (m)</t>
  </si>
  <si>
    <t>la raison</t>
  </si>
  <si>
    <r>
      <t>que</t>
    </r>
    <r>
      <rPr>
        <vertAlign val="superscript"/>
        <sz val="11"/>
        <rFont val="Century Gothic"/>
        <family val="2"/>
      </rPr>
      <t>1</t>
    </r>
  </si>
  <si>
    <r>
      <t>à</t>
    </r>
    <r>
      <rPr>
        <vertAlign val="superscript"/>
        <sz val="11"/>
        <rFont val="Century Gothic"/>
        <family val="2"/>
      </rPr>
      <t>2</t>
    </r>
  </si>
  <si>
    <t xml:space="preserve">le déjeuner </t>
  </si>
  <si>
    <t>le film</t>
  </si>
  <si>
    <t>la maison</t>
  </si>
  <si>
    <r>
      <t>nous</t>
    </r>
    <r>
      <rPr>
        <vertAlign val="superscript"/>
        <sz val="11"/>
        <rFont val="Century Gothic"/>
        <family val="2"/>
      </rPr>
      <t>1</t>
    </r>
  </si>
  <si>
    <t>la télé</t>
  </si>
  <si>
    <t>le partenaire</t>
  </si>
  <si>
    <t>la partenaire</t>
  </si>
  <si>
    <t>le fruit</t>
  </si>
  <si>
    <r>
      <t>l'histoire</t>
    </r>
    <r>
      <rPr>
        <vertAlign val="superscript"/>
        <sz val="11"/>
        <rFont val="Century Gothic"/>
        <family val="2"/>
      </rPr>
      <t xml:space="preserve">1 </t>
    </r>
    <r>
      <rPr>
        <sz val="11"/>
        <rFont val="Century Gothic"/>
        <family val="2"/>
      </rPr>
      <t>(f)</t>
    </r>
  </si>
  <si>
    <r>
      <t>l'histoire</t>
    </r>
    <r>
      <rPr>
        <vertAlign val="superscript"/>
        <sz val="11"/>
        <rFont val="Century Gothic"/>
        <family val="2"/>
      </rPr>
      <t xml:space="preserve">2 </t>
    </r>
    <r>
      <rPr>
        <sz val="11"/>
        <rFont val="Century Gothic"/>
        <family val="2"/>
      </rPr>
      <t>(f)</t>
    </r>
  </si>
  <si>
    <t>la radio</t>
  </si>
  <si>
    <t>la chemise</t>
  </si>
  <si>
    <t>la classe</t>
  </si>
  <si>
    <t>la salle</t>
  </si>
  <si>
    <t>le silence</t>
  </si>
  <si>
    <t>le tableau</t>
  </si>
  <si>
    <r>
      <t>vous</t>
    </r>
    <r>
      <rPr>
        <vertAlign val="superscript"/>
        <sz val="11"/>
        <rFont val="Century Gothic"/>
        <family val="2"/>
      </rPr>
      <t>1</t>
    </r>
  </si>
  <si>
    <t>la fenêtre</t>
  </si>
  <si>
    <t>la porte</t>
  </si>
  <si>
    <r>
      <t>un</t>
    </r>
    <r>
      <rPr>
        <vertAlign val="superscript"/>
        <sz val="11"/>
        <rFont val="Century Gothic"/>
        <family val="2"/>
      </rPr>
      <t>2</t>
    </r>
  </si>
  <si>
    <r>
      <t>sage</t>
    </r>
    <r>
      <rPr>
        <vertAlign val="superscript"/>
        <sz val="11"/>
        <rFont val="Century Gothic"/>
        <family val="2"/>
      </rPr>
      <t>1</t>
    </r>
  </si>
  <si>
    <t>le frère</t>
  </si>
  <si>
    <t>les parents (m pl)</t>
  </si>
  <si>
    <t>la sœur</t>
  </si>
  <si>
    <t>le problème</t>
  </si>
  <si>
    <t>un enfant</t>
  </si>
  <si>
    <t>une enfant</t>
  </si>
  <si>
    <r>
      <t>pour</t>
    </r>
    <r>
      <rPr>
        <vertAlign val="superscript"/>
        <sz val="11"/>
        <rFont val="Century Gothic"/>
        <family val="2"/>
      </rPr>
      <t>1</t>
    </r>
  </si>
  <si>
    <t>la famille</t>
  </si>
  <si>
    <r>
      <t>l'exercice</t>
    </r>
    <r>
      <rPr>
        <vertAlign val="superscript"/>
        <sz val="11"/>
        <rFont val="Century Gothic"/>
        <family val="2"/>
      </rPr>
      <t>1</t>
    </r>
    <r>
      <rPr>
        <sz val="11"/>
        <rFont val="Century Gothic"/>
        <family val="2"/>
      </rPr>
      <t xml:space="preserve"> (m)</t>
    </r>
  </si>
  <si>
    <t>la fête</t>
  </si>
  <si>
    <t>l'attention (f)</t>
  </si>
  <si>
    <t>l'effort (m)</t>
  </si>
  <si>
    <r>
      <t>ton</t>
    </r>
    <r>
      <rPr>
        <vertAlign val="superscript"/>
        <sz val="11"/>
        <rFont val="Century Gothic"/>
        <family val="2"/>
      </rPr>
      <t>1</t>
    </r>
  </si>
  <si>
    <t>la caisse</t>
  </si>
  <si>
    <t>le collège</t>
  </si>
  <si>
    <t>le jour</t>
  </si>
  <si>
    <t>le parc</t>
  </si>
  <si>
    <t>la poste</t>
  </si>
  <si>
    <t>samedi (m)</t>
  </si>
  <si>
    <t>le train</t>
  </si>
  <si>
    <t>l'aéroport (m)</t>
  </si>
  <si>
    <t>les États-Unis</t>
  </si>
  <si>
    <r>
      <t>l'étranger</t>
    </r>
    <r>
      <rPr>
        <vertAlign val="superscript"/>
        <sz val="11"/>
        <rFont val="Century Gothic"/>
        <family val="2"/>
      </rPr>
      <t xml:space="preserve">1 </t>
    </r>
    <r>
      <rPr>
        <sz val="11"/>
        <rFont val="Century Gothic"/>
        <family val="2"/>
      </rPr>
      <t>(m)</t>
    </r>
  </si>
  <si>
    <t>l'hôtel (m)</t>
  </si>
  <si>
    <t>l'île (f)</t>
  </si>
  <si>
    <t>l'université (f)</t>
  </si>
  <si>
    <r>
      <t>blanc</t>
    </r>
    <r>
      <rPr>
        <vertAlign val="superscript"/>
        <sz val="11"/>
        <rFont val="Century Gothic"/>
        <family val="2"/>
      </rPr>
      <t>1</t>
    </r>
  </si>
  <si>
    <r>
      <t>si</t>
    </r>
    <r>
      <rPr>
        <vertAlign val="superscript"/>
        <sz val="11"/>
        <rFont val="Century Gothic"/>
        <family val="2"/>
      </rPr>
      <t>1</t>
    </r>
  </si>
  <si>
    <t>le cœur</t>
  </si>
  <si>
    <t>le temps</t>
  </si>
  <si>
    <r>
      <t>pour</t>
    </r>
    <r>
      <rPr>
        <vertAlign val="superscript"/>
        <sz val="11"/>
        <rFont val="Century Gothic"/>
        <family val="2"/>
      </rPr>
      <t>2</t>
    </r>
  </si>
  <si>
    <t>l'année (f)</t>
  </si>
  <si>
    <t>le mois</t>
  </si>
  <si>
    <t>la ville</t>
  </si>
  <si>
    <t>l'Écosse (f)</t>
  </si>
  <si>
    <t>l'Angleterre (f)</t>
  </si>
  <si>
    <r>
      <t>en</t>
    </r>
    <r>
      <rPr>
        <vertAlign val="superscript"/>
        <sz val="11"/>
        <rFont val="Century Gothic"/>
        <family val="2"/>
      </rPr>
      <t>3</t>
    </r>
  </si>
  <si>
    <r>
      <t>à</t>
    </r>
    <r>
      <rPr>
        <vertAlign val="superscript"/>
        <sz val="11"/>
        <rFont val="Century Gothic"/>
        <family val="2"/>
      </rPr>
      <t>3</t>
    </r>
  </si>
  <si>
    <t>le monde</t>
  </si>
  <si>
    <r>
      <t>gagner</t>
    </r>
    <r>
      <rPr>
        <vertAlign val="superscript"/>
        <sz val="11"/>
        <rFont val="Century Gothic"/>
        <family val="2"/>
      </rPr>
      <t>1</t>
    </r>
  </si>
  <si>
    <t>le pays</t>
  </si>
  <si>
    <t>la politique</t>
  </si>
  <si>
    <r>
      <t>de</t>
    </r>
    <r>
      <rPr>
        <vertAlign val="superscript"/>
        <sz val="11"/>
        <rFont val="Century Gothic"/>
        <family val="2"/>
      </rPr>
      <t>1</t>
    </r>
  </si>
  <si>
    <t>la France</t>
  </si>
  <si>
    <t>l'erreur (f)</t>
  </si>
  <si>
    <t>la vérité</t>
  </si>
  <si>
    <r>
      <t>de</t>
    </r>
    <r>
      <rPr>
        <vertAlign val="superscript"/>
        <sz val="11"/>
        <rFont val="Century Gothic"/>
        <family val="2"/>
      </rPr>
      <t>2</t>
    </r>
  </si>
  <si>
    <r>
      <t>que</t>
    </r>
    <r>
      <rPr>
        <vertAlign val="superscript"/>
        <sz val="11"/>
        <rFont val="Century Gothic"/>
        <family val="2"/>
      </rPr>
      <t>2</t>
    </r>
  </si>
  <si>
    <r>
      <t>la langue</t>
    </r>
    <r>
      <rPr>
        <vertAlign val="superscript"/>
        <sz val="11"/>
        <rFont val="Century Gothic"/>
        <family val="2"/>
      </rPr>
      <t>1</t>
    </r>
  </si>
  <si>
    <r>
      <t>la matière</t>
    </r>
    <r>
      <rPr>
        <vertAlign val="superscript"/>
        <sz val="11"/>
        <rFont val="Century Gothic"/>
        <family val="2"/>
      </rPr>
      <t>1</t>
    </r>
  </si>
  <si>
    <t>la musique</t>
  </si>
  <si>
    <t>la science</t>
  </si>
  <si>
    <t>l'équipe (f)</t>
  </si>
  <si>
    <r>
      <t>le bureau</t>
    </r>
    <r>
      <rPr>
        <vertAlign val="superscript"/>
        <sz val="11"/>
        <rFont val="Century Gothic"/>
        <family val="2"/>
      </rPr>
      <t>1</t>
    </r>
  </si>
  <si>
    <t>la plage</t>
  </si>
  <si>
    <t>la rue</t>
  </si>
  <si>
    <t>le café</t>
  </si>
  <si>
    <t>le cinéma</t>
  </si>
  <si>
    <r>
      <t>savoir</t>
    </r>
    <r>
      <rPr>
        <vertAlign val="superscript"/>
        <sz val="11"/>
        <rFont val="Century Gothic"/>
        <family val="2"/>
      </rPr>
      <t>1</t>
    </r>
  </si>
  <si>
    <t>le bâtiment</t>
  </si>
  <si>
    <t>l'église (f)</t>
  </si>
  <si>
    <t>le pont</t>
  </si>
  <si>
    <t>le jardin</t>
  </si>
  <si>
    <t>le match</t>
  </si>
  <si>
    <r>
      <t>encore</t>
    </r>
    <r>
      <rPr>
        <vertAlign val="superscript"/>
        <sz val="11"/>
        <rFont val="Century Gothic"/>
        <family val="2"/>
      </rPr>
      <t>1</t>
    </r>
  </si>
  <si>
    <t>l'allemand (m)</t>
  </si>
  <si>
    <t>la lettre</t>
  </si>
  <si>
    <t>l'avion (m)</t>
  </si>
  <si>
    <t>l'Allemagne (f)</t>
  </si>
  <si>
    <t>un élève</t>
  </si>
  <si>
    <t>une élève</t>
  </si>
  <si>
    <t>les affaires (f pl)</t>
  </si>
  <si>
    <t>le fils</t>
  </si>
  <si>
    <t>la guerre</t>
  </si>
  <si>
    <t>la vie</t>
  </si>
  <si>
    <t>préférée</t>
  </si>
  <si>
    <t>favourite (m)</t>
  </si>
  <si>
    <t>favourite (f)</t>
  </si>
  <si>
    <t>les maths (f pl)</t>
  </si>
  <si>
    <t>les vacances (f pl)</t>
  </si>
  <si>
    <t>les vêtements (m pl)</t>
  </si>
  <si>
    <t>l'avenir (m)</t>
  </si>
  <si>
    <t>frapper à</t>
  </si>
  <si>
    <t>KNOCK ON infinitive (to knock on; knocking on)</t>
  </si>
  <si>
    <t>to knock on, knocking on</t>
  </si>
  <si>
    <t>This week includes separate, short achievement tests in phonics, vocabulary and grammar, and applying your knowledge tests in reading, writing, listening and speaking.</t>
  </si>
  <si>
    <t>hard-working, worker</t>
  </si>
  <si>
    <t>café, coffee</t>
  </si>
  <si>
    <t>7.1.1.1</t>
  </si>
  <si>
    <t>7.1.1.3</t>
  </si>
  <si>
    <t>7.1.1.4</t>
  </si>
  <si>
    <t>7.1.1.7</t>
  </si>
  <si>
    <t>7.2.1.3</t>
  </si>
  <si>
    <t>7.2.1.4</t>
  </si>
  <si>
    <t>7.2.1.2</t>
  </si>
  <si>
    <t>7.2.2.1</t>
  </si>
  <si>
    <t>7.2.2.4</t>
  </si>
  <si>
    <t>8.2.2.4</t>
  </si>
  <si>
    <t>8.1.2.7</t>
  </si>
  <si>
    <t>7.3.1.1</t>
  </si>
  <si>
    <t>7.3.1.2</t>
  </si>
  <si>
    <t>7.3.1.5</t>
  </si>
  <si>
    <t>8.3.1.4</t>
  </si>
  <si>
    <t>8.1.2.4</t>
  </si>
  <si>
    <t>7.3.2.5</t>
  </si>
  <si>
    <t>8.3.1.2</t>
  </si>
  <si>
    <t>to know how to</t>
  </si>
  <si>
    <t>to know how to, to know</t>
  </si>
  <si>
    <t>7.3.2.3</t>
  </si>
  <si>
    <t>to put, to put on</t>
  </si>
  <si>
    <t>that, what?, than</t>
  </si>
  <si>
    <t>8.3.1.5</t>
  </si>
  <si>
    <t>blanche</t>
  </si>
  <si>
    <t>white (f)</t>
  </si>
  <si>
    <r>
      <t>white</t>
    </r>
    <r>
      <rPr>
        <vertAlign val="superscript"/>
        <sz val="11"/>
        <color theme="1"/>
        <rFont val="Century Gothic"/>
        <family val="2"/>
      </rPr>
      <t>1</t>
    </r>
    <r>
      <rPr>
        <sz val="11"/>
        <color theme="1"/>
        <rFont val="Century Gothic"/>
        <family val="2"/>
      </rPr>
      <t>, blank</t>
    </r>
    <r>
      <rPr>
        <vertAlign val="superscript"/>
        <sz val="11"/>
        <color theme="1"/>
        <rFont val="Century Gothic"/>
        <family val="2"/>
      </rPr>
      <t>3</t>
    </r>
    <r>
      <rPr>
        <sz val="11"/>
        <color theme="1"/>
        <rFont val="Calibri"/>
        <family val="2"/>
        <scheme val="minor"/>
      </rPr>
      <t/>
    </r>
  </si>
  <si>
    <t>white (adj), blank (n)</t>
  </si>
  <si>
    <t>8.3.2.4</t>
  </si>
  <si>
    <t>to give back</t>
  </si>
  <si>
    <t>to give back, make, render</t>
  </si>
  <si>
    <t>8.1.1.5</t>
  </si>
  <si>
    <t>8.3.2.5</t>
  </si>
  <si>
    <t>2.2.1</t>
  </si>
  <si>
    <t>same, identical</t>
  </si>
  <si>
    <t>same, identical, even</t>
  </si>
  <si>
    <t>8.2.2.2</t>
  </si>
  <si>
    <t>8.3.2.1</t>
  </si>
  <si>
    <t>8.3.1.6</t>
  </si>
  <si>
    <t>Modals</t>
  </si>
  <si>
    <t>8.2.1.6</t>
  </si>
  <si>
    <t>8.2.2.5</t>
  </si>
  <si>
    <t>Adjectives (comparative)</t>
  </si>
  <si>
    <t>Past (perfect)</t>
  </si>
  <si>
    <t>Past (imperfect)</t>
  </si>
  <si>
    <t>8.2.2.1</t>
  </si>
  <si>
    <t>8.2.1.5</t>
  </si>
  <si>
    <t>8.1.2.3</t>
  </si>
  <si>
    <t>8.1.2.2</t>
  </si>
  <si>
    <t>Negation</t>
  </si>
  <si>
    <t>8.1.2.1</t>
  </si>
  <si>
    <t>Present</t>
  </si>
  <si>
    <t>8.1.1.6</t>
  </si>
  <si>
    <t>Nouns</t>
  </si>
  <si>
    <t>8.1.1.3</t>
  </si>
  <si>
    <t>8.2.1.1</t>
  </si>
  <si>
    <t>8.1.1.2</t>
  </si>
  <si>
    <t>8.1.1.1</t>
  </si>
  <si>
    <t>7.3.2.6</t>
  </si>
  <si>
    <t>7.3.2.4</t>
  </si>
  <si>
    <t>Present (future)</t>
  </si>
  <si>
    <t>7.3.1.6</t>
  </si>
  <si>
    <t>7.3.1.4</t>
  </si>
  <si>
    <t>7.3.1.3</t>
  </si>
  <si>
    <t>Questions</t>
  </si>
  <si>
    <t>7.2.2.5</t>
  </si>
  <si>
    <t>7.2.2.2</t>
  </si>
  <si>
    <t>7.2.1.1</t>
  </si>
  <si>
    <t>Pronouns</t>
  </si>
  <si>
    <t>7.1.2.7</t>
  </si>
  <si>
    <t>7.1.2.6</t>
  </si>
  <si>
    <t>7.1.2.2</t>
  </si>
  <si>
    <t>7.2.1.5</t>
  </si>
  <si>
    <t>8.2.1.2</t>
  </si>
  <si>
    <t>7.1.2.3</t>
  </si>
  <si>
    <t>7.1.1.6</t>
  </si>
  <si>
    <t>8.1.1.4</t>
  </si>
  <si>
    <t>7.1.1.5</t>
  </si>
  <si>
    <t>7.1.2.5</t>
  </si>
  <si>
    <t>10th</t>
  </si>
  <si>
    <t>9th</t>
  </si>
  <si>
    <t>8th</t>
  </si>
  <si>
    <t>7th</t>
  </si>
  <si>
    <t>6th</t>
  </si>
  <si>
    <t>5th</t>
  </si>
  <si>
    <t>4th</t>
  </si>
  <si>
    <t>3rd</t>
  </si>
  <si>
    <t>2nd</t>
  </si>
  <si>
    <t>1st</t>
  </si>
  <si>
    <t xml:space="preserve">Grammar feature </t>
  </si>
  <si>
    <t>Category</t>
  </si>
  <si>
    <t>everyone, you, one</t>
  </si>
  <si>
    <t>everyone, you, one, we</t>
  </si>
  <si>
    <t>to go out, to take something out</t>
  </si>
  <si>
    <t>Expressing future intentions [2]</t>
  </si>
  <si>
    <t>LISTEN infinitive (to listen to, listening to)</t>
  </si>
  <si>
    <t>être
 (je, tu)
regular adjective gender agreement (as complement to verb only)</t>
  </si>
  <si>
    <r>
      <t>être 
(je, tu,</t>
    </r>
    <r>
      <rPr>
        <b/>
        <sz val="14"/>
        <color theme="1"/>
        <rFont val="Century Gothic"/>
        <family val="2"/>
      </rPr>
      <t xml:space="preserve"> il/elle</t>
    </r>
    <r>
      <rPr>
        <sz val="14"/>
        <color theme="1"/>
        <rFont val="Century Gothic"/>
        <family val="2"/>
      </rPr>
      <t xml:space="preserve">)
regular adjective gender agreement (as complement to verb only);  
</t>
    </r>
    <r>
      <rPr>
        <b/>
        <sz val="14"/>
        <color theme="1"/>
        <rFont val="Century Gothic"/>
        <family val="2"/>
      </rPr>
      <t xml:space="preserve">intonation questions </t>
    </r>
  </si>
  <si>
    <t>Lesson 1 revisits the verb 'avoir' in the first and third person singular, also bringing in the second person singular form (contrasting this with the first person in the referential input activities). Lesson 2 then introduces the use of adjectives in the post-nominal position, with agreement as necessary (revising the feminine -e ending introduced in week 1 and practised in week 2).
'Oui' and 'non' are introduced here to allow students to respond to the intonation question 'tu as un(e)...?'
This week several adjectives are introduced that do not change when attached to feminine singular nouns. This should be pointed out to students: some adjectives already end with an -e and so do not need an additional -e.
Alphabet presentation and practice: Spelling Bee first words given for learning. 
N.B. learning the alphabet does not provide much help with phonics in French (unlike in Spanish).
The items in purple in the vocabulary column are flagged as useful in establishing the possibility of some everyday classroom interaction using the target language, and are likely to feature where target-language instructions are used in activities. The construction 'Comment ça s'écrit ?' should be introduced here, both to facilitate spelling practice per se and to enable future target language enquiries about the correct spelling of words.</t>
  </si>
  <si>
    <t>la liste</t>
  </si>
  <si>
    <t>here is</t>
  </si>
  <si>
    <t>here is, here are</t>
  </si>
  <si>
    <t xml:space="preserve">The use of 'à' plus the singular form of the article used before a vowel (l') is here contrasted with the plural form ('aux')
N.B. Previous uses of 'à' with nouns should be recycled here.
</t>
  </si>
  <si>
    <r>
      <t>une règle</t>
    </r>
    <r>
      <rPr>
        <vertAlign val="superscript"/>
        <sz val="11"/>
        <rFont val="Century Gothic"/>
        <family val="2"/>
      </rPr>
      <t>1</t>
    </r>
  </si>
  <si>
    <t>ruler, rule</t>
  </si>
  <si>
    <r>
      <t xml:space="preserve">as [8], </t>
    </r>
    <r>
      <rPr>
        <b/>
        <sz val="14"/>
        <color rgb="FF7030A0"/>
        <rFont val="Century Gothic"/>
        <family val="2"/>
      </rPr>
      <t xml:space="preserve">livre </t>
    </r>
    <r>
      <rPr>
        <sz val="14"/>
        <color theme="1"/>
        <rFont val="Century Gothic"/>
        <family val="2"/>
      </rPr>
      <t xml:space="preserve">[358], ordinateur [2201], vélo [4594], voiture [881], cher [803], chère [803], moderne [1239], rapide [672], </t>
    </r>
    <r>
      <rPr>
        <b/>
        <sz val="14"/>
        <color rgb="FF7030A0"/>
        <rFont val="Century Gothic"/>
        <family val="2"/>
      </rPr>
      <t xml:space="preserve">voici </t>
    </r>
    <r>
      <rPr>
        <sz val="14"/>
        <color theme="1"/>
        <rFont val="Century Gothic"/>
        <family val="2"/>
      </rPr>
      <t xml:space="preserve">[1103], </t>
    </r>
    <r>
      <rPr>
        <b/>
        <sz val="14"/>
        <color rgb="FF7030A0"/>
        <rFont val="Century Gothic"/>
        <family val="2"/>
      </rPr>
      <t>oui</t>
    </r>
    <r>
      <rPr>
        <sz val="14"/>
        <color theme="1"/>
        <rFont val="Century Gothic"/>
        <family val="2"/>
      </rPr>
      <t xml:space="preserve"> [284], </t>
    </r>
    <r>
      <rPr>
        <b/>
        <sz val="14"/>
        <color rgb="FF7030A0"/>
        <rFont val="Century Gothic"/>
        <family val="2"/>
      </rPr>
      <t>non</t>
    </r>
    <r>
      <rPr>
        <sz val="14"/>
        <color theme="1"/>
        <rFont val="Century Gothic"/>
        <family val="2"/>
      </rPr>
      <t xml:space="preserve"> [75], </t>
    </r>
    <r>
      <rPr>
        <b/>
        <sz val="14"/>
        <color rgb="FF7030A0"/>
        <rFont val="Century Gothic"/>
        <family val="2"/>
      </rPr>
      <t>comment ça s'écrit?</t>
    </r>
  </si>
  <si>
    <r>
      <t xml:space="preserve">ciel [1538], couleur [1211], poème [3031], poète [2307], rêve [1313], vague [1493], bleu [1216], jaune [2585], rouge [987], vert [1060], </t>
    </r>
    <r>
      <rPr>
        <b/>
        <sz val="14"/>
        <color rgb="FF7030A0"/>
        <rFont val="Century Gothic"/>
        <family val="2"/>
      </rPr>
      <t>comme</t>
    </r>
    <r>
      <rPr>
        <b/>
        <vertAlign val="superscript"/>
        <sz val="14"/>
        <color rgb="FF7030A0"/>
        <rFont val="Century Gothic"/>
        <family val="2"/>
      </rPr>
      <t>1</t>
    </r>
    <r>
      <rPr>
        <sz val="14"/>
        <color theme="1"/>
        <rFont val="Century Gothic"/>
        <family val="2"/>
      </rPr>
      <t xml:space="preserve"> [32]</t>
    </r>
  </si>
  <si>
    <r>
      <t>comme</t>
    </r>
    <r>
      <rPr>
        <vertAlign val="superscript"/>
        <sz val="11"/>
        <rFont val="Century Gothic"/>
        <family val="2"/>
      </rPr>
      <t>1</t>
    </r>
  </si>
  <si>
    <t>1.2.1</t>
  </si>
  <si>
    <t>la visite</t>
  </si>
  <si>
    <t>visit, tour</t>
  </si>
  <si>
    <r>
      <t>arriver [174], changer [283], créer [332], gagner</t>
    </r>
    <r>
      <rPr>
        <vertAlign val="superscript"/>
        <sz val="14"/>
        <rFont val="Century Gothic"/>
        <family val="2"/>
      </rPr>
      <t>1</t>
    </r>
    <r>
      <rPr>
        <sz val="14"/>
        <rFont val="Century Gothic"/>
        <family val="2"/>
      </rPr>
      <t xml:space="preserve"> [258], habiter [1186], monde</t>
    </r>
    <r>
      <rPr>
        <vertAlign val="superscript"/>
        <sz val="14"/>
        <rFont val="Century Gothic"/>
        <family val="2"/>
      </rPr>
      <t>1</t>
    </r>
    <r>
      <rPr>
        <sz val="14"/>
        <rFont val="Century Gothic"/>
        <family val="2"/>
      </rPr>
      <t xml:space="preserve"> [77], pays [114], politique [128], vêtements [2383], à</t>
    </r>
    <r>
      <rPr>
        <vertAlign val="superscript"/>
        <sz val="14"/>
        <rFont val="Century Gothic"/>
        <family val="2"/>
      </rPr>
      <t>3</t>
    </r>
    <r>
      <rPr>
        <sz val="14"/>
        <rFont val="Century Gothic"/>
        <family val="2"/>
      </rPr>
      <t>[2]</t>
    </r>
  </si>
  <si>
    <r>
      <rPr>
        <sz val="14"/>
        <rFont val="Century Gothic"/>
        <family val="2"/>
      </rPr>
      <t>aimer [242]</t>
    </r>
    <r>
      <rPr>
        <sz val="14"/>
        <color theme="1"/>
        <rFont val="Century Gothic"/>
        <family val="2"/>
      </rPr>
      <t xml:space="preserve">, </t>
    </r>
    <r>
      <rPr>
        <b/>
        <sz val="14"/>
        <color rgb="FF7030A0"/>
        <rFont val="Century Gothic"/>
        <family val="2"/>
      </rPr>
      <t xml:space="preserve">cocher </t>
    </r>
    <r>
      <rPr>
        <sz val="14"/>
        <color theme="1"/>
        <rFont val="Century Gothic"/>
        <family val="2"/>
      </rPr>
      <t>[&gt;5000], passer</t>
    </r>
    <r>
      <rPr>
        <vertAlign val="superscript"/>
        <sz val="14"/>
        <color theme="1"/>
        <rFont val="Century Gothic"/>
        <family val="2"/>
      </rPr>
      <t>1</t>
    </r>
    <r>
      <rPr>
        <sz val="14"/>
        <color theme="1"/>
        <rFont val="Century Gothic"/>
        <family val="2"/>
      </rPr>
      <t xml:space="preserve"> [90], porter</t>
    </r>
    <r>
      <rPr>
        <vertAlign val="superscript"/>
        <sz val="14"/>
        <color theme="1"/>
        <rFont val="Century Gothic"/>
        <family val="2"/>
      </rPr>
      <t>1</t>
    </r>
    <r>
      <rPr>
        <sz val="14"/>
        <color theme="1"/>
        <rFont val="Century Gothic"/>
        <family val="2"/>
      </rPr>
      <t xml:space="preserve"> [105], rester [100], trouver [83], école [477], moment [148], semaine [245],</t>
    </r>
    <r>
      <rPr>
        <b/>
        <sz val="14"/>
        <color theme="1"/>
        <rFont val="Century Gothic"/>
        <family val="2"/>
      </rPr>
      <t xml:space="preserve"> </t>
    </r>
    <r>
      <rPr>
        <b/>
        <sz val="14"/>
        <color rgb="FF7030A0"/>
        <rFont val="Century Gothic"/>
        <family val="2"/>
      </rPr>
      <t>solution</t>
    </r>
    <r>
      <rPr>
        <sz val="14"/>
        <color rgb="FF7030A0"/>
        <rFont val="Century Gothic"/>
        <family val="2"/>
      </rPr>
      <t xml:space="preserve"> </t>
    </r>
    <r>
      <rPr>
        <sz val="14"/>
        <rFont val="Century Gothic"/>
        <family val="2"/>
      </rPr>
      <t>[608]</t>
    </r>
    <r>
      <rPr>
        <sz val="14"/>
        <color rgb="FF7030A0"/>
        <rFont val="Century Gothic"/>
        <family val="2"/>
      </rPr>
      <t xml:space="preserve">, </t>
    </r>
    <r>
      <rPr>
        <sz val="14"/>
        <color theme="1"/>
        <rFont val="Century Gothic"/>
        <family val="2"/>
      </rPr>
      <t>uniforme [1801], chaque [151]</t>
    </r>
    <r>
      <rPr>
        <sz val="14"/>
        <rFont val="Century Gothic"/>
        <family val="2"/>
      </rPr>
      <t>, à</t>
    </r>
    <r>
      <rPr>
        <vertAlign val="superscript"/>
        <sz val="14"/>
        <rFont val="Century Gothic"/>
        <family val="2"/>
      </rPr>
      <t xml:space="preserve">1 </t>
    </r>
    <r>
      <rPr>
        <sz val="14"/>
        <rFont val="Century Gothic"/>
        <family val="2"/>
      </rPr>
      <t>[4]</t>
    </r>
    <r>
      <rPr>
        <sz val="14"/>
        <color theme="1"/>
        <rFont val="Century Gothic"/>
        <family val="2"/>
      </rPr>
      <t>, avec [23]</t>
    </r>
  </si>
  <si>
    <r>
      <t xml:space="preserve">The main aim of weeks 3-6 in the second half term is to ensure that students acquire a good verb lexicon. This is essential so that they can understand and create interesting sentences and so that they have a solid bank of verbs which can be manipulated, over the coming months and years, for different persons, numbers, tenses, moods, and aspects. As well as being highly frequent words, many of these verbs can be represented easily via images and/or gestures and actions, as well as, importantly, by their common English equivalent(s). 
Thus, although listed as grammar features, in fact one of the main purposes of these lessons is to ensure that the meanings of these verbs are learnt. The present simple used with its continuous meaning is introduced formally here (e.g. 'je porte' meaning 'I am wearing', rather than 'I wear'). Using frequency adverbs </t>
    </r>
    <r>
      <rPr>
        <i/>
        <sz val="11"/>
        <color theme="1"/>
        <rFont val="Century Gothic"/>
        <family val="2"/>
      </rPr>
      <t>chaque semaine</t>
    </r>
    <r>
      <rPr>
        <sz val="11"/>
        <color theme="1"/>
        <rFont val="Century Gothic"/>
        <family val="2"/>
      </rPr>
      <t xml:space="preserve"> and </t>
    </r>
    <r>
      <rPr>
        <i/>
        <sz val="11"/>
        <color theme="1"/>
        <rFont val="Century Gothic"/>
        <family val="2"/>
      </rPr>
      <t>en ce moment</t>
    </r>
    <r>
      <rPr>
        <sz val="11"/>
        <color theme="1"/>
        <rFont val="Century Gothic"/>
        <family val="2"/>
      </rPr>
      <t xml:space="preserve">, lessons are designed to highlight that the English distinguishes between these two meanings in the form of the verb, wheareas the French does not.
Again, we list three subparts (je, tu, il/elle) because resources and activities will use these three over the course of these lessons. Note also that je and il/elle use the same verb form, i.e., the 'short' form given on NCELP verb slides, and all three subparts sound the same (the oral forms are indistinguishable). So, written comprehension and written production will contrast, in pairs, 'je' with 'tu' and 'il / elle' with 'tu', to provide ample practice in the 's' agreement for 2nd person singular (tu).
Re-visiting intonation questions allows various combinations of practice in interactions, with both 2nd and 3rd person singular forms. 
The preposition 'à', used in the sense of 'at', recurs here in the phrase 'à l'école / la maison'
Though the regular verb </t>
    </r>
    <r>
      <rPr>
        <i/>
        <sz val="11"/>
        <color theme="1"/>
        <rFont val="Century Gothic"/>
        <family val="2"/>
      </rPr>
      <t>cocher</t>
    </r>
    <r>
      <rPr>
        <sz val="11"/>
        <color theme="1"/>
        <rFont val="Century Gothic"/>
        <family val="2"/>
      </rPr>
      <t xml:space="preserve"> is highly infrequent (&gt;5000), it is useful for students to acquire passive understanding of the imperative form coche, which appears in task intructions.</t>
    </r>
  </si>
  <si>
    <t>at</t>
  </si>
  <si>
    <r>
      <t>at</t>
    </r>
    <r>
      <rPr>
        <vertAlign val="superscript"/>
        <sz val="11"/>
        <color theme="1"/>
        <rFont val="Century Gothic"/>
        <family val="2"/>
      </rPr>
      <t>1</t>
    </r>
    <r>
      <rPr>
        <sz val="11"/>
        <color theme="1"/>
        <rFont val="Century Gothic"/>
        <family val="2"/>
      </rPr>
      <t>, to</t>
    </r>
    <r>
      <rPr>
        <vertAlign val="superscript"/>
        <sz val="11"/>
        <color theme="1"/>
        <rFont val="Century Gothic"/>
        <family val="2"/>
      </rPr>
      <t>2</t>
    </r>
    <r>
      <rPr>
        <sz val="11"/>
        <color theme="1"/>
        <rFont val="Century Gothic"/>
        <family val="2"/>
      </rPr>
      <t>, in</t>
    </r>
    <r>
      <rPr>
        <vertAlign val="superscript"/>
        <sz val="11"/>
        <color theme="1"/>
        <rFont val="Century Gothic"/>
        <family val="2"/>
      </rPr>
      <t>3</t>
    </r>
  </si>
  <si>
    <t>at, to, in</t>
  </si>
  <si>
    <r>
      <t xml:space="preserve">Note: 'faire' is taught first with these phrases, to avoid the introduction of 'de la/du' before there is the capacity to explain and practise the variations of 'de' plus article. 
Note also that the focus of the lessons is on manipulating 'faire' to mean 'do' and 'make', and this requires us to list fairly fixed 'phrases' (highly frequent collocations) in which 'faire' is used. 
'D'accord' is added as a means of checking comprehension of instructions given in the TL.
Question word </t>
    </r>
    <r>
      <rPr>
        <i/>
        <sz val="11"/>
        <color theme="1"/>
        <rFont val="Century Gothic"/>
        <family val="2"/>
      </rPr>
      <t xml:space="preserve">quoi </t>
    </r>
    <r>
      <rPr>
        <sz val="11"/>
        <color theme="1"/>
        <rFont val="Century Gothic"/>
        <family val="2"/>
      </rPr>
      <t>introduced here to enable simple information questions 'il fait qui?'</t>
    </r>
  </si>
  <si>
    <r>
      <t xml:space="preserve">tuer [591], </t>
    </r>
    <r>
      <rPr>
        <b/>
        <sz val="14"/>
        <color rgb="FF7030A0"/>
        <rFont val="Century Gothic"/>
        <family val="2"/>
      </rPr>
      <t xml:space="preserve">affaires </t>
    </r>
    <r>
      <rPr>
        <sz val="14"/>
        <color theme="1"/>
        <rFont val="Century Gothic"/>
        <family val="2"/>
      </rPr>
      <t xml:space="preserve">[170], fils [735], guerre [266], mère [645], père [569], vie [132], naturel [760], naturelle [760], heureux [764], heureuse [764], absolument [1009], contre [121] </t>
    </r>
  </si>
  <si>
    <r>
      <t>allons [53], allez [53], vont [53], année [102], mois [178], vacances [1726], ville [260], Écosse [n/a], Angleterre [n/a], France [n/a], chez [206], en</t>
    </r>
    <r>
      <rPr>
        <vertAlign val="superscript"/>
        <sz val="14"/>
        <rFont val="Century Gothic"/>
        <family val="2"/>
      </rPr>
      <t>3</t>
    </r>
    <r>
      <rPr>
        <sz val="14"/>
        <rFont val="Century Gothic"/>
        <family val="2"/>
      </rPr>
      <t xml:space="preserve"> [3]</t>
    </r>
  </si>
  <si>
    <r>
      <t xml:space="preserve">bateau [1287], magasin [1736], </t>
    </r>
    <r>
      <rPr>
        <b/>
        <sz val="14"/>
        <color rgb="FF7030A0"/>
        <rFont val="Century Gothic"/>
        <family val="2"/>
      </rPr>
      <t xml:space="preserve">numéro </t>
    </r>
    <r>
      <rPr>
        <sz val="14"/>
        <rFont val="Century Gothic"/>
        <family val="2"/>
      </rPr>
      <t>[766]</t>
    </r>
    <r>
      <rPr>
        <sz val="14"/>
        <color theme="1"/>
        <rFont val="Century Gothic"/>
        <family val="2"/>
      </rPr>
      <t xml:space="preserve">, promenade [&gt;5000], </t>
    </r>
    <r>
      <rPr>
        <b/>
        <sz val="14"/>
        <color rgb="FF7030A0"/>
        <rFont val="Century Gothic"/>
        <family val="2"/>
      </rPr>
      <t xml:space="preserve">question </t>
    </r>
    <r>
      <rPr>
        <sz val="14"/>
        <rFont val="Century Gothic"/>
        <family val="2"/>
      </rPr>
      <t>[144]</t>
    </r>
    <r>
      <rPr>
        <b/>
        <sz val="14"/>
        <color rgb="FF7030A0"/>
        <rFont val="Century Gothic"/>
        <family val="2"/>
      </rPr>
      <t xml:space="preserve">, réponse </t>
    </r>
    <r>
      <rPr>
        <sz val="14"/>
        <rFont val="Century Gothic"/>
        <family val="2"/>
      </rPr>
      <t>[456]</t>
    </r>
    <r>
      <rPr>
        <b/>
        <sz val="14"/>
        <color rgb="FF7030A0"/>
        <rFont val="Century Gothic"/>
        <family val="2"/>
      </rPr>
      <t>,</t>
    </r>
    <r>
      <rPr>
        <sz val="14"/>
        <color theme="1"/>
        <rFont val="Century Gothic"/>
        <family val="2"/>
      </rPr>
      <t xml:space="preserve"> voyage [904], visite [1072], beau [393], mauvais</t>
    </r>
    <r>
      <rPr>
        <vertAlign val="superscript"/>
        <sz val="14"/>
        <color theme="1"/>
        <rFont val="Century Gothic"/>
        <family val="2"/>
      </rPr>
      <t>1</t>
    </r>
    <r>
      <rPr>
        <sz val="14"/>
        <color theme="1"/>
        <rFont val="Century Gothic"/>
        <family val="2"/>
      </rPr>
      <t xml:space="preserve"> [274], de</t>
    </r>
    <r>
      <rPr>
        <vertAlign val="superscript"/>
        <sz val="14"/>
        <color theme="1"/>
        <rFont val="Century Gothic"/>
        <family val="2"/>
      </rPr>
      <t>1</t>
    </r>
    <r>
      <rPr>
        <sz val="14"/>
        <color theme="1"/>
        <rFont val="Century Gothic"/>
        <family val="2"/>
      </rPr>
      <t xml:space="preserve"> [2], en</t>
    </r>
    <r>
      <rPr>
        <vertAlign val="superscript"/>
        <sz val="14"/>
        <color theme="1"/>
        <rFont val="Century Gothic"/>
        <family val="2"/>
      </rPr>
      <t xml:space="preserve">2 </t>
    </r>
    <r>
      <rPr>
        <sz val="14"/>
        <color theme="1"/>
        <rFont val="Century Gothic"/>
        <family val="2"/>
      </rPr>
      <t>[7], Paris [n/a], Londres [n/a]</t>
    </r>
  </si>
  <si>
    <t xml:space="preserve">The use of 'à' without the article with place names is intended to be practised here (e.g. Londres, Paris and other well known town and city names), as well as 'chez' and the third use of 'en' to mean 'in' with feminine countries (e.g. Angleterre, France) - and also in the expressions 'en vacances' and 'en ville'. 
Revisit; Paris, Londres
Expressions of frequency can also be added to the statements about where people go, e.g. 'chaque année'.
</t>
  </si>
  <si>
    <r>
      <rPr>
        <b/>
        <sz val="14"/>
        <color rgb="FF7030A0"/>
        <rFont val="Century Gothic"/>
        <family val="2"/>
      </rPr>
      <t>apprendre</t>
    </r>
    <r>
      <rPr>
        <sz val="14"/>
        <color rgb="FF000000"/>
        <rFont val="Century Gothic"/>
        <family val="2"/>
      </rPr>
      <t xml:space="preserve"> [327], </t>
    </r>
    <r>
      <rPr>
        <b/>
        <sz val="14"/>
        <color rgb="FF7030A0"/>
        <rFont val="Century Gothic"/>
        <family val="2"/>
      </rPr>
      <t>comprendre</t>
    </r>
    <r>
      <rPr>
        <sz val="14"/>
        <color rgb="FF000000"/>
        <rFont val="Century Gothic"/>
        <family val="2"/>
      </rPr>
      <t xml:space="preserve"> [95], </t>
    </r>
    <r>
      <rPr>
        <b/>
        <sz val="14"/>
        <color rgb="FF7030A0"/>
        <rFont val="Century Gothic"/>
        <family val="2"/>
      </rPr>
      <t>dire</t>
    </r>
    <r>
      <rPr>
        <sz val="14"/>
        <color rgb="FF000000"/>
        <rFont val="Century Gothic"/>
        <family val="2"/>
      </rPr>
      <t xml:space="preserve"> [37], dis [37], dit [37], prend [43], </t>
    </r>
    <r>
      <rPr>
        <b/>
        <sz val="14"/>
        <color rgb="FF7030A0"/>
        <rFont val="Century Gothic"/>
        <family val="2"/>
      </rPr>
      <t xml:space="preserve">prendre </t>
    </r>
    <r>
      <rPr>
        <sz val="14"/>
        <color rgb="FF000000"/>
        <rFont val="Century Gothic"/>
        <family val="2"/>
      </rPr>
      <t xml:space="preserve">[43], prends [43], erreur [612], vérité [907], </t>
    </r>
    <r>
      <rPr>
        <b/>
        <sz val="14"/>
        <color rgb="FF7030A0"/>
        <rFont val="Century Gothic"/>
        <family val="2"/>
      </rPr>
      <t xml:space="preserve">facile </t>
    </r>
    <r>
      <rPr>
        <sz val="14"/>
        <color rgb="FF000000"/>
        <rFont val="Century Gothic"/>
        <family val="2"/>
      </rPr>
      <t>[822]</t>
    </r>
  </si>
  <si>
    <t>name, noun</t>
  </si>
  <si>
    <t>parce que</t>
  </si>
  <si>
    <r>
      <t>langue</t>
    </r>
    <r>
      <rPr>
        <vertAlign val="superscript"/>
        <sz val="14"/>
        <color theme="1"/>
        <rFont val="Century Gothic"/>
        <family val="2"/>
      </rPr>
      <t>1</t>
    </r>
    <r>
      <rPr>
        <sz val="14"/>
        <color theme="1"/>
        <rFont val="Century Gothic"/>
        <family val="2"/>
      </rPr>
      <t xml:space="preserve"> [712]</t>
    </r>
    <r>
      <rPr>
        <b/>
        <sz val="14"/>
        <color rgb="FF7030A0"/>
        <rFont val="Century Gothic"/>
        <family val="2"/>
      </rPr>
      <t>, matière</t>
    </r>
    <r>
      <rPr>
        <vertAlign val="superscript"/>
        <sz val="14"/>
        <rFont val="Century Gothic"/>
        <family val="2"/>
      </rPr>
      <t>1</t>
    </r>
    <r>
      <rPr>
        <b/>
        <sz val="14"/>
        <color rgb="FF7030A0"/>
        <rFont val="Century Gothic"/>
        <family val="2"/>
      </rPr>
      <t xml:space="preserve"> </t>
    </r>
    <r>
      <rPr>
        <sz val="14"/>
        <rFont val="Century Gothic"/>
        <family val="2"/>
      </rPr>
      <t>[562], musique [1139], maths [3438], science [1114],</t>
    </r>
    <r>
      <rPr>
        <b/>
        <sz val="14"/>
        <color rgb="FF7030A0"/>
        <rFont val="Century Gothic"/>
        <family val="2"/>
      </rPr>
      <t xml:space="preserve"> quel </t>
    </r>
    <r>
      <rPr>
        <sz val="14"/>
        <color theme="1"/>
        <rFont val="Century Gothic"/>
        <family val="2"/>
      </rPr>
      <t>[146],</t>
    </r>
    <r>
      <rPr>
        <b/>
        <sz val="14"/>
        <color rgb="FF7030A0"/>
        <rFont val="Century Gothic"/>
        <family val="2"/>
      </rPr>
      <t xml:space="preserve"> quelle</t>
    </r>
    <r>
      <rPr>
        <sz val="14"/>
        <color theme="1"/>
        <rFont val="Century Gothic"/>
        <family val="2"/>
      </rPr>
      <t xml:space="preserve"> [146], </t>
    </r>
    <r>
      <rPr>
        <b/>
        <sz val="14"/>
        <color rgb="FF7030A0"/>
        <rFont val="Century Gothic"/>
        <family val="2"/>
      </rPr>
      <t>nom</t>
    </r>
    <r>
      <rPr>
        <b/>
        <vertAlign val="superscript"/>
        <sz val="14"/>
        <color rgb="FF7030A0"/>
        <rFont val="Century Gothic"/>
        <family val="2"/>
      </rPr>
      <t>1</t>
    </r>
    <r>
      <rPr>
        <sz val="14"/>
        <color theme="1"/>
        <rFont val="Century Gothic"/>
        <family val="2"/>
      </rPr>
      <t xml:space="preserve"> [171], que</t>
    </r>
    <r>
      <rPr>
        <vertAlign val="superscript"/>
        <sz val="14"/>
        <color theme="1"/>
        <rFont val="Century Gothic"/>
        <family val="2"/>
      </rPr>
      <t>2</t>
    </r>
    <r>
      <rPr>
        <sz val="14"/>
        <color theme="1"/>
        <rFont val="Century Gothic"/>
        <family val="2"/>
      </rPr>
      <t xml:space="preserve"> [9], combien [800]</t>
    </r>
    <r>
      <rPr>
        <b/>
        <sz val="14"/>
        <color rgb="FF7030A0"/>
        <rFont val="Century Gothic"/>
        <family val="2"/>
      </rPr>
      <t>, pourquoi</t>
    </r>
    <r>
      <rPr>
        <sz val="14"/>
        <rFont val="Century Gothic"/>
        <family val="2"/>
      </rPr>
      <t xml:space="preserve"> [193],</t>
    </r>
    <r>
      <rPr>
        <b/>
        <sz val="14"/>
        <color rgb="FF7030A0"/>
        <rFont val="Century Gothic"/>
        <family val="2"/>
      </rPr>
      <t xml:space="preserve"> parce que </t>
    </r>
    <r>
      <rPr>
        <sz val="14"/>
        <rFont val="Century Gothic"/>
        <family val="2"/>
      </rPr>
      <t>[n/a]</t>
    </r>
  </si>
  <si>
    <r>
      <t xml:space="preserve">avons [8], avez [8], ont [8], </t>
    </r>
    <r>
      <rPr>
        <b/>
        <sz val="14"/>
        <color rgb="FF7030A0"/>
        <rFont val="Century Gothic"/>
        <family val="2"/>
      </rPr>
      <t>enfant</t>
    </r>
    <r>
      <rPr>
        <sz val="14"/>
        <color theme="1"/>
        <rFont val="Century Gothic"/>
        <family val="2"/>
      </rPr>
      <t xml:space="preserve"> [126], famille [172], </t>
    </r>
    <r>
      <rPr>
        <b/>
        <sz val="14"/>
        <color rgb="FF7030A0"/>
        <rFont val="Century Gothic"/>
        <family val="2"/>
      </rPr>
      <t>problème</t>
    </r>
    <r>
      <rPr>
        <sz val="14"/>
        <color theme="1"/>
        <rFont val="Century Gothic"/>
        <family val="2"/>
      </rPr>
      <t xml:space="preserve"> [188], </t>
    </r>
    <r>
      <rPr>
        <b/>
        <sz val="14"/>
        <color rgb="FF7030A0"/>
        <rFont val="Century Gothic"/>
        <family val="2"/>
      </rPr>
      <t>difficile</t>
    </r>
    <r>
      <rPr>
        <sz val="14"/>
        <color theme="1"/>
        <rFont val="Century Gothic"/>
        <family val="2"/>
      </rPr>
      <t xml:space="preserve"> [296], ici [167], très [66], aussi [44], pour</t>
    </r>
    <r>
      <rPr>
        <vertAlign val="superscript"/>
        <sz val="14"/>
        <color theme="1"/>
        <rFont val="Century Gothic"/>
        <family val="2"/>
      </rPr>
      <t>1</t>
    </r>
    <r>
      <rPr>
        <sz val="14"/>
        <color theme="1"/>
        <rFont val="Century Gothic"/>
        <family val="2"/>
      </rPr>
      <t xml:space="preserve"> [10], dans [11]</t>
    </r>
  </si>
  <si>
    <t>to come back, coming back</t>
  </si>
  <si>
    <t>COME BACK (infinitive (to come back, coming back)</t>
  </si>
  <si>
    <t>je pars</t>
  </si>
  <si>
    <t>tu pars</t>
  </si>
  <si>
    <t>il part</t>
  </si>
  <si>
    <t>elle part</t>
  </si>
  <si>
    <t>I leave, I am leaving</t>
  </si>
  <si>
    <t>you leave, you are leaving</t>
  </si>
  <si>
    <t>he leaves, he is leaving</t>
  </si>
  <si>
    <t>LEAVE 1st /2nd person singular (I/you leave)</t>
  </si>
  <si>
    <t>LEAVE 3rd person singular (s/he leaves)</t>
  </si>
  <si>
    <t>she leaves, she is leaving</t>
  </si>
  <si>
    <t>je dors</t>
  </si>
  <si>
    <t>tu dors</t>
  </si>
  <si>
    <t>il dort</t>
  </si>
  <si>
    <t>elle dort</t>
  </si>
  <si>
    <t>I sleep, I am sleeping</t>
  </si>
  <si>
    <t>you sleep, you are sleeping</t>
  </si>
  <si>
    <t>he sleeps, he is sleeping</t>
  </si>
  <si>
    <t>she sleeps, she is sleeping</t>
  </si>
  <si>
    <t>SLEEP 1st /2nd person singular (I/you sleep)</t>
  </si>
  <si>
    <t>SLEEP 3rd person singular (s/he sleeps)</t>
  </si>
  <si>
    <t>tall, big (m)</t>
  </si>
  <si>
    <t>tall, big (f)</t>
  </si>
  <si>
    <r>
      <t>tall</t>
    </r>
    <r>
      <rPr>
        <vertAlign val="superscript"/>
        <sz val="11"/>
        <color theme="1"/>
        <rFont val="Century Gothic"/>
        <family val="2"/>
      </rPr>
      <t>1</t>
    </r>
    <r>
      <rPr>
        <sz val="11"/>
        <color theme="1"/>
        <rFont val="Century Gothic"/>
        <family val="2"/>
      </rPr>
      <t>, big</t>
    </r>
    <r>
      <rPr>
        <vertAlign val="superscript"/>
        <sz val="11"/>
        <color theme="1"/>
        <rFont val="Century Gothic"/>
        <family val="2"/>
      </rPr>
      <t>2</t>
    </r>
  </si>
  <si>
    <t>tall</t>
  </si>
  <si>
    <t>tall, big</t>
  </si>
  <si>
    <t>algérienne</t>
  </si>
  <si>
    <t>l'Algérie (f)</t>
  </si>
  <si>
    <t>Alger</t>
  </si>
  <si>
    <t>algerian (f)</t>
  </si>
  <si>
    <t>algerian (m)</t>
  </si>
  <si>
    <t>Algiers</t>
  </si>
  <si>
    <t>NCELP Total</t>
  </si>
  <si>
    <r>
      <rPr>
        <b/>
        <sz val="14"/>
        <color theme="4" tint="-0.499984740745262"/>
        <rFont val="Century Gothic"/>
        <family val="2"/>
      </rPr>
      <t>Text exploitation 3</t>
    </r>
    <r>
      <rPr>
        <sz val="14"/>
        <color theme="1"/>
        <rFont val="Century Gothic"/>
        <family val="2"/>
      </rPr>
      <t xml:space="preserve"> 
L'homme qui te ressemble</t>
    </r>
  </si>
  <si>
    <r>
      <rPr>
        <b/>
        <sz val="14"/>
        <color theme="4" tint="-0.499984740745262"/>
        <rFont val="Century Gothic"/>
        <family val="2"/>
      </rPr>
      <t>Text exploitation 2</t>
    </r>
    <r>
      <rPr>
        <sz val="14"/>
        <color theme="1"/>
        <rFont val="Century Gothic"/>
        <family val="2"/>
      </rPr>
      <t xml:space="preserve">
Familiale</t>
    </r>
  </si>
  <si>
    <r>
      <rPr>
        <b/>
        <sz val="14"/>
        <color theme="4" tint="-0.499984740745262"/>
        <rFont val="Century Gothic"/>
        <family val="2"/>
      </rPr>
      <t xml:space="preserve">Text exploitation 1
</t>
    </r>
    <r>
      <rPr>
        <i/>
        <sz val="14"/>
        <color theme="1"/>
        <rFont val="Century Gothic"/>
        <family val="2"/>
      </rPr>
      <t>Sept couleurs magiques</t>
    </r>
  </si>
  <si>
    <t>price, prize</t>
  </si>
  <si>
    <t>recognition</t>
  </si>
  <si>
    <t>meaning</t>
  </si>
  <si>
    <t>meaning, direction</t>
  </si>
  <si>
    <r>
      <t xml:space="preserve"> sors [309], sort [309], sortir [309], </t>
    </r>
    <r>
      <rPr>
        <b/>
        <sz val="14"/>
        <color rgb="FF7030A0"/>
        <rFont val="Century Gothic"/>
        <family val="2"/>
      </rPr>
      <t xml:space="preserve">venir </t>
    </r>
    <r>
      <rPr>
        <sz val="14"/>
        <color rgb="FF000000"/>
        <rFont val="Century Gothic"/>
        <family val="2"/>
      </rPr>
      <t>[88], viens [88], vient [88], de</t>
    </r>
    <r>
      <rPr>
        <vertAlign val="superscript"/>
        <sz val="14"/>
        <color rgb="FF000000"/>
        <rFont val="Century Gothic"/>
        <family val="2"/>
      </rPr>
      <t>2</t>
    </r>
    <r>
      <rPr>
        <sz val="14"/>
        <color rgb="FF000000"/>
        <rFont val="Century Gothic"/>
        <family val="2"/>
      </rPr>
      <t xml:space="preserve"> [2], important [215], algérien [4163], algérienne [4163], Algérie [n/a], Alger [n/a],</t>
    </r>
  </si>
  <si>
    <r>
      <t>dormir [1836], dors [1836], dort [1836], bureau</t>
    </r>
    <r>
      <rPr>
        <vertAlign val="superscript"/>
        <sz val="14"/>
        <color theme="1"/>
        <rFont val="Century Gothic"/>
        <family val="2"/>
      </rPr>
      <t>1</t>
    </r>
    <r>
      <rPr>
        <sz val="14"/>
        <color theme="1"/>
        <rFont val="Century Gothic"/>
        <family val="2"/>
      </rPr>
      <t xml:space="preserve"> [273], </t>
    </r>
    <r>
      <rPr>
        <b/>
        <sz val="14"/>
        <color rgb="FF7030A0"/>
        <rFont val="Century Gothic"/>
        <family val="2"/>
      </rPr>
      <t>équipe</t>
    </r>
    <r>
      <rPr>
        <sz val="14"/>
        <color theme="1"/>
        <rFont val="Century Gothic"/>
        <family val="2"/>
      </rPr>
      <t xml:space="preserve"> [814], parfois [410], sous [112], sur [16]</t>
    </r>
  </si>
  <si>
    <t>devoir [39], dois [39], doit [39], veut [57], veux [57], vouloir [57], visiter [1378], billet [1916]</t>
  </si>
  <si>
    <r>
      <t>café</t>
    </r>
    <r>
      <rPr>
        <vertAlign val="superscript"/>
        <sz val="14"/>
        <color theme="1"/>
        <rFont val="Century Gothic"/>
        <family val="2"/>
      </rPr>
      <t>1</t>
    </r>
    <r>
      <rPr>
        <sz val="14"/>
        <color theme="1"/>
        <rFont val="Century Gothic"/>
        <family val="2"/>
      </rPr>
      <t xml:space="preserve"> [1886], cinéma [1623], plage [2693], rue [598], devant [198], derrière [805], entre [55]</t>
    </r>
  </si>
  <si>
    <t>to go out, to take something out, to leave</t>
  </si>
  <si>
    <t>Saying what you want to do and what you must / have to do</t>
  </si>
  <si>
    <r>
      <t xml:space="preserve">pre-nominal position of certain common adjectives
irregular </t>
    </r>
    <r>
      <rPr>
        <sz val="14"/>
        <color theme="1"/>
        <rFont val="Century Gothic"/>
        <family val="2"/>
      </rPr>
      <t>feminine forms of adjectives</t>
    </r>
  </si>
  <si>
    <t>Verb (être)</t>
  </si>
  <si>
    <t>Adjective agreement</t>
  </si>
  <si>
    <t>regular adjective gender agreement (as complement to verb only)</t>
  </si>
  <si>
    <t>7.1.1.2</t>
  </si>
  <si>
    <t>Verb (avoir)</t>
  </si>
  <si>
    <t>post-nominal position of adjectives (attributive, i.e. with noun)</t>
  </si>
  <si>
    <t>8.3.1.7</t>
  </si>
  <si>
    <t>Determiners</t>
  </si>
  <si>
    <t>indefinite articles &amp; gender (un, une)</t>
  </si>
  <si>
    <r>
      <t>avoir
(je,</t>
    </r>
    <r>
      <rPr>
        <b/>
        <sz val="14"/>
        <color theme="1"/>
        <rFont val="Century Gothic"/>
        <family val="2"/>
      </rPr>
      <t xml:space="preserve"> tu</t>
    </r>
    <r>
      <rPr>
        <sz val="14"/>
        <color theme="1"/>
        <rFont val="Century Gothic"/>
        <family val="2"/>
      </rPr>
      <t>, il/elle)
indefinite articles &amp; gender (un, une)</t>
    </r>
    <r>
      <rPr>
        <b/>
        <sz val="14"/>
        <color theme="1"/>
        <rFont val="Century Gothic"/>
        <family val="2"/>
      </rPr>
      <t xml:space="preserve">
</t>
    </r>
    <r>
      <rPr>
        <sz val="14"/>
        <color theme="1"/>
        <rFont val="Century Gothic"/>
        <family val="2"/>
      </rPr>
      <t xml:space="preserve">
</t>
    </r>
    <r>
      <rPr>
        <b/>
        <sz val="14"/>
        <color theme="1"/>
        <rFont val="Century Gothic"/>
        <family val="2"/>
      </rPr>
      <t xml:space="preserve">post-nominal position of adjectives (attributive, i.e. with noun)
</t>
    </r>
    <r>
      <rPr>
        <sz val="14"/>
        <color theme="1"/>
        <rFont val="Century Gothic"/>
        <family val="2"/>
      </rPr>
      <t xml:space="preserve">
</t>
    </r>
    <r>
      <rPr>
        <i/>
        <sz val="14"/>
        <color theme="1"/>
        <rFont val="Century Gothic"/>
        <family val="2"/>
      </rPr>
      <t>intonation questions</t>
    </r>
  </si>
  <si>
    <t>definite article (le, la, les, l')</t>
  </si>
  <si>
    <t>plural marking on nouns (-s)</t>
  </si>
  <si>
    <t>Verb (faire)</t>
  </si>
  <si>
    <t>present simple used with its continuous meaning</t>
  </si>
  <si>
    <t>two-verb structures: aimer + infinitive</t>
  </si>
  <si>
    <t>Prepositions</t>
  </si>
  <si>
    <t>à with certain verbs (at)</t>
  </si>
  <si>
    <r>
      <t xml:space="preserve">-ER verbs
 (je, tu, il/elle)
present simple used with its continuous meaning
à with certain verbs
(at)
two-verb structures: </t>
    </r>
    <r>
      <rPr>
        <b/>
        <i/>
        <sz val="14"/>
        <color theme="1"/>
        <rFont val="Century Gothic"/>
        <family val="2"/>
      </rPr>
      <t xml:space="preserve">aimer + </t>
    </r>
    <r>
      <rPr>
        <b/>
        <sz val="14"/>
        <color theme="1"/>
        <rFont val="Century Gothic"/>
        <family val="2"/>
      </rPr>
      <t>infinitive</t>
    </r>
  </si>
  <si>
    <t>7.1.2.4</t>
  </si>
  <si>
    <t>à with certain verbs (to)</t>
  </si>
  <si>
    <r>
      <t xml:space="preserve"> -ER verbs
(</t>
    </r>
    <r>
      <rPr>
        <i/>
        <sz val="14"/>
        <color theme="1"/>
        <rFont val="Century Gothic"/>
        <family val="2"/>
      </rPr>
      <t>je, tu, il/elle</t>
    </r>
    <r>
      <rPr>
        <sz val="14"/>
        <color theme="1"/>
        <rFont val="Century Gothic"/>
        <family val="2"/>
      </rPr>
      <t xml:space="preserve">, </t>
    </r>
    <r>
      <rPr>
        <b/>
        <sz val="14"/>
        <color theme="1"/>
        <rFont val="Century Gothic"/>
        <family val="2"/>
      </rPr>
      <t>nous</t>
    </r>
    <r>
      <rPr>
        <sz val="14"/>
        <color theme="1"/>
        <rFont val="Century Gothic"/>
        <family val="2"/>
      </rPr>
      <t xml:space="preserve">)
</t>
    </r>
    <r>
      <rPr>
        <i/>
        <sz val="14"/>
        <color theme="1"/>
        <rFont val="Century Gothic"/>
        <family val="2"/>
      </rPr>
      <t>present simple used with its continuous meaning</t>
    </r>
    <r>
      <rPr>
        <sz val="14"/>
        <color theme="1"/>
        <rFont val="Century Gothic"/>
        <family val="2"/>
      </rPr>
      <t xml:space="preserve">
</t>
    </r>
    <r>
      <rPr>
        <i/>
        <sz val="14"/>
        <color theme="1"/>
        <rFont val="Century Gothic"/>
        <family val="2"/>
      </rPr>
      <t>intonation questions</t>
    </r>
  </si>
  <si>
    <r>
      <t xml:space="preserve"> -ER verbs
(</t>
    </r>
    <r>
      <rPr>
        <i/>
        <sz val="14"/>
        <color theme="1"/>
        <rFont val="Century Gothic"/>
        <family val="2"/>
      </rPr>
      <t xml:space="preserve">je, tu, il/elle, nous,
</t>
    </r>
    <r>
      <rPr>
        <b/>
        <sz val="14"/>
        <color theme="1"/>
        <rFont val="Century Gothic"/>
        <family val="2"/>
      </rPr>
      <t>ils/elles</t>
    </r>
    <r>
      <rPr>
        <sz val="14"/>
        <color theme="1"/>
        <rFont val="Century Gothic"/>
        <family val="2"/>
      </rPr>
      <t>)</t>
    </r>
  </si>
  <si>
    <t>des (plural indefinite article)</t>
  </si>
  <si>
    <t>regular plural maker on adjectives (-s)</t>
  </si>
  <si>
    <t>Verb (aller)</t>
  </si>
  <si>
    <t>forms of 'à' with 'to' English equivalent meaning (à la/au)</t>
  </si>
  <si>
    <t>forms of 'à' with 'to' English equivalent meaning (à l'/aux)</t>
  </si>
  <si>
    <r>
      <rPr>
        <b/>
        <sz val="14"/>
        <color theme="1"/>
        <rFont val="Century Gothic"/>
        <family val="2"/>
      </rPr>
      <t xml:space="preserve">aller
</t>
    </r>
    <r>
      <rPr>
        <sz val="14"/>
        <color theme="1"/>
        <rFont val="Century Gothic"/>
        <family val="2"/>
      </rPr>
      <t>(</t>
    </r>
    <r>
      <rPr>
        <i/>
        <sz val="14"/>
        <color theme="1"/>
        <rFont val="Century Gothic"/>
        <family val="2"/>
      </rPr>
      <t xml:space="preserve">je, tu, il/elle,
</t>
    </r>
    <r>
      <rPr>
        <b/>
        <sz val="14"/>
        <color theme="1"/>
        <rFont val="Century Gothic"/>
        <family val="2"/>
      </rPr>
      <t>nous, vous, ils/elles</t>
    </r>
    <r>
      <rPr>
        <sz val="14"/>
        <color theme="1"/>
        <rFont val="Century Gothic"/>
        <family val="2"/>
      </rPr>
      <t>)
use of the preposition 'à' meaning 'to'</t>
    </r>
    <r>
      <rPr>
        <b/>
        <sz val="14"/>
        <color theme="1"/>
        <rFont val="Century Gothic"/>
        <family val="2"/>
      </rPr>
      <t xml:space="preserve"> with towns and cities
</t>
    </r>
    <r>
      <rPr>
        <sz val="14"/>
        <color theme="1"/>
        <rFont val="Century Gothic"/>
        <family val="2"/>
      </rPr>
      <t xml:space="preserve">
</t>
    </r>
    <r>
      <rPr>
        <b/>
        <sz val="14"/>
        <color theme="1"/>
        <rFont val="Century Gothic"/>
        <family val="2"/>
      </rPr>
      <t>use of 'chez'
use of 'en' meaning 'to' with feminine countries and in certain expressions</t>
    </r>
  </si>
  <si>
    <t>à with towns and cities</t>
  </si>
  <si>
    <t>être: 1st, 2nd singular</t>
  </si>
  <si>
    <t>être: 3rd singular</t>
  </si>
  <si>
    <t>avoir: 1st, 3rd singular</t>
  </si>
  <si>
    <t>avoir: 2nd singular</t>
  </si>
  <si>
    <t>regular -ER verbs:1st, 2nd, 3rd singular</t>
  </si>
  <si>
    <t>regular -ER verbs: 1st plural</t>
  </si>
  <si>
    <t>regular -ER verbs: 3rd plural</t>
  </si>
  <si>
    <t>regular -ER verbs: 2nd plural</t>
  </si>
  <si>
    <t>être: 1st, 2nd, 3rd plural</t>
  </si>
  <si>
    <t>avoir: 1st, 2nd, 3rd plural</t>
  </si>
  <si>
    <t>possessive adjectives: mon, ma, mes, ton, ta, tes</t>
  </si>
  <si>
    <t>faire: 1st, 2nd, 3rd plural</t>
  </si>
  <si>
    <t>faire: 1st, 2nd, 3rd singular</t>
  </si>
  <si>
    <t>aller: 1st, 2nd, 3rd singular</t>
  </si>
  <si>
    <t>aller: 1st, 2nd, 3rd plural</t>
  </si>
  <si>
    <t>use of 'en' meaning 'to' with feminine countries and in certain expressions</t>
  </si>
  <si>
    <r>
      <t xml:space="preserve"> regular -ER verbs
(</t>
    </r>
    <r>
      <rPr>
        <i/>
        <sz val="14"/>
        <color theme="1"/>
        <rFont val="Century Gothic"/>
        <family val="2"/>
      </rPr>
      <t>je, tu, il/elle, nous, vous,</t>
    </r>
    <r>
      <rPr>
        <sz val="14"/>
        <color theme="1"/>
        <rFont val="Century Gothic"/>
        <family val="2"/>
      </rPr>
      <t xml:space="preserve">
ils/elles)
uses of 'en', 'à' and 'chez'</t>
    </r>
    <r>
      <rPr>
        <b/>
        <sz val="14"/>
        <color theme="1"/>
        <rFont val="Century Gothic"/>
        <family val="2"/>
      </rPr>
      <t xml:space="preserve"> 
</t>
    </r>
    <r>
      <rPr>
        <sz val="14"/>
        <color theme="1"/>
        <rFont val="Century Gothic"/>
        <family val="2"/>
      </rPr>
      <t>(to vs</t>
    </r>
    <r>
      <rPr>
        <b/>
        <sz val="14"/>
        <color theme="1"/>
        <rFont val="Century Gothic"/>
        <family val="2"/>
      </rPr>
      <t xml:space="preserve"> in</t>
    </r>
    <r>
      <rPr>
        <sz val="14"/>
        <color theme="1"/>
        <rFont val="Century Gothic"/>
        <family val="2"/>
      </rPr>
      <t>)</t>
    </r>
  </si>
  <si>
    <t>use of chez meaning 'to'</t>
  </si>
  <si>
    <t>uses of 'en', 'à' and 'chez' meaning 'in'</t>
  </si>
  <si>
    <r>
      <t>faire</t>
    </r>
    <r>
      <rPr>
        <b/>
        <sz val="14"/>
        <color theme="1"/>
        <rFont val="Century Gothic"/>
        <family val="2"/>
      </rPr>
      <t xml:space="preserve">
</t>
    </r>
    <r>
      <rPr>
        <sz val="14"/>
        <color theme="1"/>
        <rFont val="Century Gothic"/>
        <family val="2"/>
      </rPr>
      <t>(</t>
    </r>
    <r>
      <rPr>
        <i/>
        <sz val="14"/>
        <color theme="1"/>
        <rFont val="Century Gothic"/>
        <family val="2"/>
      </rPr>
      <t>je, tu, il, elle,</t>
    </r>
    <r>
      <rPr>
        <sz val="14"/>
        <color theme="1"/>
        <rFont val="Century Gothic"/>
        <family val="2"/>
      </rPr>
      <t xml:space="preserve">
 </t>
    </r>
    <r>
      <rPr>
        <b/>
        <sz val="14"/>
        <color theme="1"/>
        <rFont val="Century Gothic"/>
        <family val="2"/>
      </rPr>
      <t>nous, vous, ils/elles</t>
    </r>
    <r>
      <rPr>
        <sz val="14"/>
        <color theme="1"/>
        <rFont val="Century Gothic"/>
        <family val="2"/>
      </rPr>
      <t>)</t>
    </r>
  </si>
  <si>
    <t>apprendre, comprendre, prendre, dire: 1st, 2nd, 3rd singular</t>
  </si>
  <si>
    <t>inversion questions (single verb structures)</t>
  </si>
  <si>
    <t xml:space="preserve">Common irregular –RE verbs </t>
  </si>
  <si>
    <t xml:space="preserve">Common irregular –IR verbs </t>
  </si>
  <si>
    <r>
      <t>common irregular –RE verbs (present)</t>
    </r>
    <r>
      <rPr>
        <sz val="14"/>
        <color theme="1"/>
        <rFont val="Century Gothic"/>
        <family val="2"/>
      </rPr>
      <t xml:space="preserve">
</t>
    </r>
    <r>
      <rPr>
        <b/>
        <sz val="14"/>
        <color theme="1"/>
        <rFont val="Century Gothic"/>
        <family val="2"/>
      </rPr>
      <t>prendre, apprendre, comprendre, dire</t>
    </r>
    <r>
      <rPr>
        <sz val="14"/>
        <color theme="1"/>
        <rFont val="Century Gothic"/>
        <family val="2"/>
      </rPr>
      <t xml:space="preserve"> 
</t>
    </r>
    <r>
      <rPr>
        <b/>
        <sz val="14"/>
        <color theme="1"/>
        <rFont val="Century Gothic"/>
        <family val="2"/>
      </rPr>
      <t>(je, tu, il/elle)
inversion questions</t>
    </r>
  </si>
  <si>
    <t>inversion questions (single verb structures) (il/elle)</t>
  </si>
  <si>
    <r>
      <t xml:space="preserve">aller
</t>
    </r>
    <r>
      <rPr>
        <sz val="14"/>
        <color theme="1"/>
        <rFont val="Century Gothic"/>
        <family val="2"/>
      </rPr>
      <t xml:space="preserve"> (je, tu, il/elle)
</t>
    </r>
    <r>
      <rPr>
        <b/>
        <sz val="14"/>
        <color theme="1"/>
        <rFont val="Century Gothic"/>
        <family val="2"/>
      </rPr>
      <t xml:space="preserve">
forms of 'à' with 'to' English equivalent meaning 
(à la/au)
</t>
    </r>
    <r>
      <rPr>
        <i/>
        <sz val="14"/>
        <color theme="1"/>
        <rFont val="Century Gothic"/>
        <family val="2"/>
      </rPr>
      <t>intonation questions</t>
    </r>
    <r>
      <rPr>
        <b/>
        <sz val="14"/>
        <color theme="1"/>
        <rFont val="Century Gothic"/>
        <family val="2"/>
      </rPr>
      <t xml:space="preserve"> with question words 'comment', 'où' and 'quand' </t>
    </r>
  </si>
  <si>
    <r>
      <t xml:space="preserve">aller
(je, tu, il/elle)
forms of 'à' with 'to' English equivalent meaning </t>
    </r>
    <r>
      <rPr>
        <b/>
        <sz val="14"/>
        <color theme="1"/>
        <rFont val="Century Gothic"/>
        <family val="2"/>
      </rPr>
      <t xml:space="preserve">
</t>
    </r>
    <r>
      <rPr>
        <sz val="14"/>
        <color theme="1"/>
        <rFont val="Century Gothic"/>
        <family val="2"/>
      </rPr>
      <t>(à la</t>
    </r>
    <r>
      <rPr>
        <b/>
        <sz val="14"/>
        <color theme="1"/>
        <rFont val="Century Gothic"/>
        <family val="2"/>
      </rPr>
      <t>/</t>
    </r>
    <r>
      <rPr>
        <sz val="14"/>
        <color theme="1"/>
        <rFont val="Century Gothic"/>
        <family val="2"/>
      </rPr>
      <t>au/</t>
    </r>
    <r>
      <rPr>
        <b/>
        <sz val="14"/>
        <color theme="1"/>
        <rFont val="Century Gothic"/>
        <family val="2"/>
      </rPr>
      <t xml:space="preserve">à l'/aux) 
</t>
    </r>
    <r>
      <rPr>
        <i/>
        <sz val="14"/>
        <color theme="1"/>
        <rFont val="Century Gothic"/>
        <family val="2"/>
      </rPr>
      <t xml:space="preserve">intonation questions </t>
    </r>
    <r>
      <rPr>
        <sz val="14"/>
        <color theme="1"/>
        <rFont val="Century Gothic"/>
        <family val="2"/>
      </rPr>
      <t xml:space="preserve">with question words 'comment', 'où'  and 'quand' </t>
    </r>
  </si>
  <si>
    <t xml:space="preserve">inversion questions (single verb structures) with question words </t>
  </si>
  <si>
    <t>ne…pas (single verb structures)</t>
  </si>
  <si>
    <t>pre-nominal position of certain common adjectives</t>
  </si>
  <si>
    <t>irregular feminine forms of adjectives</t>
  </si>
  <si>
    <t>Future intention</t>
  </si>
  <si>
    <t>aller + infinitive (future intention): 1st, 2nd, 3rd singular</t>
  </si>
  <si>
    <r>
      <t xml:space="preserve">aller + infinitive (future intention)
(je, tu, il/elle)
</t>
    </r>
    <r>
      <rPr>
        <sz val="14"/>
        <color theme="1"/>
        <rFont val="Century Gothic"/>
        <family val="2"/>
      </rPr>
      <t>negation: ne…pas</t>
    </r>
    <r>
      <rPr>
        <b/>
        <sz val="14"/>
        <color theme="1"/>
        <rFont val="Century Gothic"/>
        <family val="2"/>
      </rPr>
      <t xml:space="preserve"> with two-verb structures </t>
    </r>
    <r>
      <rPr>
        <sz val="14"/>
        <color theme="1"/>
        <rFont val="Century Gothic"/>
        <family val="2"/>
      </rPr>
      <t xml:space="preserve">
</t>
    </r>
    <r>
      <rPr>
        <b/>
        <sz val="14"/>
        <color theme="1"/>
        <rFont val="Century Gothic"/>
        <family val="2"/>
      </rPr>
      <t>partir</t>
    </r>
    <r>
      <rPr>
        <sz val="14"/>
        <color theme="1"/>
        <rFont val="Century Gothic"/>
        <family val="2"/>
      </rPr>
      <t xml:space="preserve">
(je, tu, il/elle)</t>
    </r>
  </si>
  <si>
    <t>partir: 1st, 2nd, 3rd singular</t>
  </si>
  <si>
    <t>aller + infinitive (future intention): 1st, 2nd, 3rd plural</t>
  </si>
  <si>
    <t>inversion questions (two-verb structures)</t>
  </si>
  <si>
    <r>
      <t>modal verbs with dependent infinitives
devoir, vouloir
 (je, tu, il/elle)</t>
    </r>
    <r>
      <rPr>
        <sz val="14"/>
        <color theme="1"/>
        <rFont val="Century Gothic"/>
        <family val="2"/>
      </rPr>
      <t xml:space="preserve">
</t>
    </r>
    <r>
      <rPr>
        <i/>
        <sz val="14"/>
        <color theme="1"/>
        <rFont val="Century Gothic"/>
        <family val="2"/>
      </rPr>
      <t>prepositions en, dans, pour, à</t>
    </r>
  </si>
  <si>
    <r>
      <rPr>
        <i/>
        <sz val="14"/>
        <color theme="1"/>
        <rFont val="Century Gothic"/>
        <family val="2"/>
      </rPr>
      <t xml:space="preserve">inversion questions </t>
    </r>
    <r>
      <rPr>
        <sz val="14"/>
        <color theme="1"/>
        <rFont val="Century Gothic"/>
        <family val="2"/>
      </rPr>
      <t xml:space="preserve">with </t>
    </r>
    <r>
      <rPr>
        <b/>
        <sz val="14"/>
        <color theme="1"/>
        <rFont val="Century Gothic"/>
        <family val="2"/>
      </rPr>
      <t xml:space="preserve">question words </t>
    </r>
    <r>
      <rPr>
        <sz val="14"/>
        <color theme="1"/>
        <rFont val="Century Gothic"/>
        <family val="2"/>
      </rPr>
      <t>'comment', 'où', 'quand', 'quoi', 'pourquoi'</t>
    </r>
  </si>
  <si>
    <t>inversion questions with question words (two-verb structures)</t>
  </si>
  <si>
    <t>feminisation of agent nouns and job titles (-e)</t>
  </si>
  <si>
    <t>feminisation of agent nouns and job titles (-euse -rice)</t>
  </si>
  <si>
    <t>regular adjective gender agreement (-euse)</t>
  </si>
  <si>
    <t>est-ce que</t>
  </si>
  <si>
    <t xml:space="preserve">qu'est-ce que </t>
  </si>
  <si>
    <t>possessive adjectives: son, sa, ses, notre</t>
  </si>
  <si>
    <t>regular and irregular verbs (taking avoir) with no audible difference between present tense and past participle</t>
  </si>
  <si>
    <t>regular -ER verbs (taking avoir): 1st singular</t>
  </si>
  <si>
    <t>regular -ER verbs (taking avoir): 2nd singular</t>
  </si>
  <si>
    <t>ce, cet, cette, ces</t>
  </si>
  <si>
    <t>intonation questions with question words</t>
  </si>
  <si>
    <t>regular -ER verbs (taking avoir): 3rd singular</t>
  </si>
  <si>
    <t>il y avait</t>
  </si>
  <si>
    <t>forms of 'de' with definite article (du, de la, des, de l')</t>
  </si>
  <si>
    <t>Partitive</t>
  </si>
  <si>
    <t>partitive articles (du, de la, des, de l')</t>
  </si>
  <si>
    <t>ne…pas de/d' with partitives and expressions of quantity</t>
  </si>
  <si>
    <t>ne…pas de/d' (with indefinite articles) (single verb structures)</t>
  </si>
  <si>
    <t>vous as formal you</t>
  </si>
  <si>
    <t>on' meaning 'everyone, you, one'</t>
  </si>
  <si>
    <t>regular -IR verbs: 1st, 2nd, 3rd singular</t>
  </si>
  <si>
    <t>regular -IR verbs: 1st, 2nd, 3rd plural</t>
  </si>
  <si>
    <t>regular plural marker on nouns (x, -aux)</t>
  </si>
  <si>
    <t>regular plural maker on adjectives (-aux)</t>
  </si>
  <si>
    <t>positioning of multiple adjectives</t>
  </si>
  <si>
    <t xml:space="preserve">comparative forms of adjectives </t>
  </si>
  <si>
    <t>regular adjective agreement ( -sse, -nne, -lle)</t>
  </si>
  <si>
    <t>present vs perfect tense (with past simple equivalent in English)</t>
  </si>
  <si>
    <t>present vs perfect tense (with past perfect equivalent in English)</t>
  </si>
  <si>
    <t>regular -ER verbs (taking avoir): 1st, 2nd, 3rd plural</t>
  </si>
  <si>
    <t>adverb placement in two-verb structures</t>
  </si>
  <si>
    <t>Word order (adverbs)</t>
  </si>
  <si>
    <t>Word order (adjectives)</t>
  </si>
  <si>
    <t>Word order (verbs)</t>
  </si>
  <si>
    <t>irregular past participles (taking avoir): all persons</t>
  </si>
  <si>
    <t>apprendre, comprendre, prendre, dire: 1st, 2nd, 3rd plural</t>
  </si>
  <si>
    <t>present tense (future meaning) with time adverbials</t>
  </si>
  <si>
    <t>regular -RE verbs: 1st, 2nd, 3rd singular</t>
  </si>
  <si>
    <t>mettre: 1st, 2nd, 3rd singular</t>
  </si>
  <si>
    <t>regular -RE verbs: 1st, 2nd, 3rd plural</t>
  </si>
  <si>
    <t>Adverbs (comparative)</t>
  </si>
  <si>
    <t>comparative forms of adverbs</t>
  </si>
  <si>
    <t>boire: 1st, 2nd, 3rd singular</t>
  </si>
  <si>
    <t>with dependent infinitives - devoir, vouloir: 1st, 2nd, 3rd singular</t>
  </si>
  <si>
    <t>with dependent infinitives - pouvoir, savoir: 1st, 2nd, 3rd singular</t>
  </si>
  <si>
    <t>with dependent infinitives - devoir, vouloir, pouvoir: 1st, 2nd, 3rd plural</t>
  </si>
  <si>
    <t>Verb (falloir)</t>
  </si>
  <si>
    <t>regular adjective agreement (-ve)</t>
  </si>
  <si>
    <t>ne…jamais, ne...rien, ne…personne (single verb structures)</t>
  </si>
  <si>
    <t>ne…pas (two-verb structures)</t>
  </si>
  <si>
    <t>Verb (connaître)</t>
  </si>
  <si>
    <t>falloir: il faut/il ne faut pas</t>
  </si>
  <si>
    <t>connaître: 1st, 2nd, 3rd singular</t>
  </si>
  <si>
    <t>voir: all persons</t>
  </si>
  <si>
    <t>connaître: 1st, 2nd, 3rd plural</t>
  </si>
  <si>
    <t>Verb (savoir)</t>
  </si>
  <si>
    <t>savoir: 1st, 2nd, 3rd plural</t>
  </si>
  <si>
    <t>regular -IR verbs (taking avoir): all persons</t>
  </si>
  <si>
    <t>regular -RE verbs (taking avoir): all persons</t>
  </si>
  <si>
    <t>tout, tous, toute, toutes</t>
  </si>
  <si>
    <t>ouvrir: 1st, 2nd, 3rd singular</t>
  </si>
  <si>
    <t>-ER verbs (taking être): all persons</t>
  </si>
  <si>
    <t>-IR and -RE verbs (taking être): all persons</t>
  </si>
  <si>
    <t>7.2.2.3</t>
  </si>
  <si>
    <r>
      <t xml:space="preserve">être [5], es [5], suis [5], </t>
    </r>
    <r>
      <rPr>
        <b/>
        <sz val="14"/>
        <color rgb="FF7030A0"/>
        <rFont val="Century Gothic"/>
        <family val="2"/>
      </rPr>
      <t xml:space="preserve">lire </t>
    </r>
    <r>
      <rPr>
        <sz val="14"/>
        <rFont val="Century Gothic"/>
        <family val="2"/>
      </rPr>
      <t>[278]</t>
    </r>
    <r>
      <rPr>
        <b/>
        <sz val="14"/>
        <color rgb="FF7030A0"/>
        <rFont val="Century Gothic"/>
        <family val="2"/>
      </rPr>
      <t xml:space="preserve">, écrire </t>
    </r>
    <r>
      <rPr>
        <sz val="14"/>
        <rFont val="Century Gothic"/>
        <family val="2"/>
      </rPr>
      <t xml:space="preserve">[382], </t>
    </r>
    <r>
      <rPr>
        <b/>
        <sz val="14"/>
        <color rgb="FF7030A0"/>
        <rFont val="Century Gothic"/>
        <family val="2"/>
      </rPr>
      <t xml:space="preserve">écouter </t>
    </r>
    <r>
      <rPr>
        <sz val="14"/>
        <rFont val="Century Gothic"/>
        <family val="2"/>
      </rPr>
      <t>[429],</t>
    </r>
    <r>
      <rPr>
        <b/>
        <sz val="14"/>
        <color rgb="FF7030A0"/>
        <rFont val="Century Gothic"/>
        <family val="2"/>
      </rPr>
      <t xml:space="preserve"> parler</t>
    </r>
    <r>
      <rPr>
        <sz val="14"/>
        <color rgb="FF7030A0"/>
        <rFont val="Century Gothic"/>
        <family val="2"/>
      </rPr>
      <t xml:space="preserve"> </t>
    </r>
    <r>
      <rPr>
        <sz val="14"/>
        <rFont val="Century Gothic"/>
        <family val="2"/>
      </rPr>
      <t>[429], je</t>
    </r>
    <r>
      <rPr>
        <sz val="14"/>
        <color theme="1"/>
        <rFont val="Century Gothic"/>
        <family val="2"/>
      </rPr>
      <t xml:space="preserve"> [22], tu [112], anglais</t>
    </r>
    <r>
      <rPr>
        <vertAlign val="superscript"/>
        <sz val="14"/>
        <color theme="1"/>
        <rFont val="Century Gothic"/>
        <family val="2"/>
      </rPr>
      <t xml:space="preserve">1 </t>
    </r>
    <r>
      <rPr>
        <sz val="14"/>
        <color theme="1"/>
        <rFont val="Century Gothic"/>
        <family val="2"/>
      </rPr>
      <t>[784], anglaise</t>
    </r>
    <r>
      <rPr>
        <vertAlign val="superscript"/>
        <sz val="14"/>
        <color theme="1"/>
        <rFont val="Century Gothic"/>
        <family val="2"/>
      </rPr>
      <t>1</t>
    </r>
    <r>
      <rPr>
        <sz val="14"/>
        <color theme="1"/>
        <rFont val="Century Gothic"/>
        <family val="2"/>
      </rPr>
      <t xml:space="preserve"> [784], français</t>
    </r>
    <r>
      <rPr>
        <vertAlign val="superscript"/>
        <sz val="14"/>
        <color theme="1"/>
        <rFont val="Century Gothic"/>
        <family val="2"/>
      </rPr>
      <t>1</t>
    </r>
    <r>
      <rPr>
        <sz val="14"/>
        <color theme="1"/>
        <rFont val="Century Gothic"/>
        <family val="2"/>
      </rPr>
      <t xml:space="preserve"> [251], française</t>
    </r>
    <r>
      <rPr>
        <vertAlign val="superscript"/>
        <sz val="14"/>
        <color theme="1"/>
        <rFont val="Century Gothic"/>
        <family val="2"/>
      </rPr>
      <t>1</t>
    </r>
    <r>
      <rPr>
        <sz val="14"/>
        <color theme="1"/>
        <rFont val="Century Gothic"/>
        <family val="2"/>
      </rPr>
      <t xml:space="preserve"> [251], grand</t>
    </r>
    <r>
      <rPr>
        <vertAlign val="superscript"/>
        <sz val="14"/>
        <color theme="1"/>
        <rFont val="Century Gothic"/>
        <family val="2"/>
      </rPr>
      <t>1</t>
    </r>
    <r>
      <rPr>
        <sz val="14"/>
        <color theme="1"/>
        <rFont val="Century Gothic"/>
        <family val="2"/>
      </rPr>
      <t xml:space="preserve"> [59], petit</t>
    </r>
    <r>
      <rPr>
        <vertAlign val="superscript"/>
        <sz val="14"/>
        <color theme="1"/>
        <rFont val="Century Gothic"/>
        <family val="2"/>
      </rPr>
      <t>1</t>
    </r>
    <r>
      <rPr>
        <sz val="14"/>
        <color theme="1"/>
        <rFont val="Century Gothic"/>
        <family val="2"/>
      </rPr>
      <t xml:space="preserve"> [138], grande</t>
    </r>
    <r>
      <rPr>
        <vertAlign val="superscript"/>
        <sz val="14"/>
        <color theme="1"/>
        <rFont val="Century Gothic"/>
        <family val="2"/>
      </rPr>
      <t>2</t>
    </r>
    <r>
      <rPr>
        <sz val="14"/>
        <color theme="1"/>
        <rFont val="Century Gothic"/>
        <family val="2"/>
      </rPr>
      <t xml:space="preserve"> [59], petite</t>
    </r>
    <r>
      <rPr>
        <vertAlign val="superscript"/>
        <sz val="14"/>
        <color theme="1"/>
        <rFont val="Century Gothic"/>
        <family val="2"/>
      </rPr>
      <t>2</t>
    </r>
    <r>
      <rPr>
        <sz val="14"/>
        <color theme="1"/>
        <rFont val="Century Gothic"/>
        <family val="2"/>
      </rPr>
      <t xml:space="preserve"> [138], </t>
    </r>
    <r>
      <rPr>
        <b/>
        <sz val="14"/>
        <color rgb="FF7030A0"/>
        <rFont val="Century Gothic"/>
        <family val="2"/>
      </rPr>
      <t xml:space="preserve">et </t>
    </r>
    <r>
      <rPr>
        <sz val="14"/>
        <rFont val="Century Gothic"/>
        <family val="2"/>
      </rPr>
      <t>[6]</t>
    </r>
    <r>
      <rPr>
        <b/>
        <sz val="14"/>
        <color theme="1"/>
        <rFont val="Century Gothic"/>
        <family val="2"/>
      </rPr>
      <t xml:space="preserve">, </t>
    </r>
    <r>
      <rPr>
        <b/>
        <sz val="14"/>
        <color rgb="FF7030A0"/>
        <rFont val="Century Gothic"/>
        <family val="2"/>
      </rPr>
      <t xml:space="preserve">au revoir </t>
    </r>
    <r>
      <rPr>
        <sz val="14"/>
        <rFont val="Century Gothic"/>
        <family val="2"/>
      </rPr>
      <t>[1274]</t>
    </r>
    <r>
      <rPr>
        <b/>
        <sz val="14"/>
        <color theme="1"/>
        <rFont val="Century Gothic"/>
        <family val="2"/>
      </rPr>
      <t xml:space="preserve">, </t>
    </r>
    <r>
      <rPr>
        <b/>
        <sz val="14"/>
        <color rgb="FF7030A0"/>
        <rFont val="Century Gothic"/>
        <family val="2"/>
      </rPr>
      <t xml:space="preserve">bonjour </t>
    </r>
    <r>
      <rPr>
        <sz val="14"/>
        <rFont val="Century Gothic"/>
        <family val="2"/>
      </rPr>
      <t>[1972]</t>
    </r>
  </si>
  <si>
    <t>sortir, venir, revenir, devenir: 1st, 2nd, 3rd singular</t>
  </si>
  <si>
    <t>short, small</t>
  </si>
  <si>
    <r>
      <t>petit</t>
    </r>
    <r>
      <rPr>
        <vertAlign val="superscript"/>
        <sz val="11"/>
        <rFont val="Century Gothic"/>
        <family val="2"/>
      </rPr>
      <t>1</t>
    </r>
  </si>
  <si>
    <r>
      <t>petite</t>
    </r>
    <r>
      <rPr>
        <vertAlign val="superscript"/>
        <sz val="11"/>
        <rFont val="Century Gothic"/>
        <family val="2"/>
      </rPr>
      <t>2</t>
    </r>
  </si>
  <si>
    <r>
      <t>short</t>
    </r>
    <r>
      <rPr>
        <vertAlign val="superscript"/>
        <sz val="11"/>
        <color theme="1"/>
        <rFont val="Century Gothic"/>
        <family val="2"/>
      </rPr>
      <t>1</t>
    </r>
    <r>
      <rPr>
        <sz val="11"/>
        <color theme="1"/>
        <rFont val="Century Gothic"/>
        <family val="2"/>
      </rPr>
      <t>, small</t>
    </r>
    <r>
      <rPr>
        <vertAlign val="superscript"/>
        <sz val="11"/>
        <color theme="1"/>
        <rFont val="Century Gothic"/>
        <family val="2"/>
      </rPr>
      <t>2</t>
    </r>
  </si>
  <si>
    <t>short(m)</t>
  </si>
  <si>
    <t>short (f)</t>
  </si>
  <si>
    <t>short, small (m)</t>
  </si>
  <si>
    <t>short, small (f)</t>
  </si>
  <si>
    <r>
      <t>petit</t>
    </r>
    <r>
      <rPr>
        <vertAlign val="superscript"/>
        <sz val="11"/>
        <rFont val="Century Gothic"/>
        <family val="2"/>
      </rPr>
      <t>2</t>
    </r>
  </si>
  <si>
    <r>
      <t>petite</t>
    </r>
    <r>
      <rPr>
        <vertAlign val="superscript"/>
        <sz val="11"/>
        <rFont val="Century Gothic"/>
        <family val="2"/>
      </rPr>
      <t>1</t>
    </r>
  </si>
  <si>
    <t>dormir: 1st, 2nd, 3rd plural</t>
  </si>
  <si>
    <t>8.3.2.3</t>
  </si>
  <si>
    <t>8.1.1.7</t>
  </si>
  <si>
    <t>subject pronoun 'it'</t>
  </si>
  <si>
    <t>WANT (TO) infinitive (to want (to), wanting (to))</t>
  </si>
  <si>
    <t>WANT (TO) 1st/2nd person singular (I/you want to)</t>
  </si>
  <si>
    <t>WANT (TO)1st/2nd person singular (I/you want (to))</t>
  </si>
  <si>
    <t>WANT (TO) 3rd person singular (s/he wants (to))</t>
  </si>
  <si>
    <r>
      <t xml:space="preserve">aller + infinitive (future intention)
(je, tu, il/elle, </t>
    </r>
    <r>
      <rPr>
        <b/>
        <sz val="14"/>
        <color theme="1"/>
        <rFont val="Century Gothic"/>
        <family val="2"/>
      </rPr>
      <t>nous, vous, ils/elles</t>
    </r>
    <r>
      <rPr>
        <sz val="14"/>
        <color theme="1"/>
        <rFont val="Century Gothic"/>
        <family val="2"/>
      </rPr>
      <t>)</t>
    </r>
    <r>
      <rPr>
        <b/>
        <sz val="14"/>
        <color theme="1"/>
        <rFont val="Century Gothic"/>
        <family val="2"/>
      </rPr>
      <t xml:space="preserve">
</t>
    </r>
    <r>
      <rPr>
        <sz val="14"/>
        <color theme="1"/>
        <rFont val="Century Gothic"/>
        <family val="2"/>
      </rPr>
      <t>inversion questions in</t>
    </r>
    <r>
      <rPr>
        <b/>
        <sz val="14"/>
        <color theme="1"/>
        <rFont val="Century Gothic"/>
        <family val="2"/>
      </rPr>
      <t xml:space="preserve"> </t>
    </r>
    <r>
      <rPr>
        <sz val="14"/>
        <color theme="1"/>
        <rFont val="Century Gothic"/>
        <family val="2"/>
      </rPr>
      <t xml:space="preserve">two-verb structures </t>
    </r>
    <r>
      <rPr>
        <b/>
        <sz val="14"/>
        <color theme="1"/>
        <rFont val="Century Gothic"/>
        <family val="2"/>
      </rPr>
      <t>with question words</t>
    </r>
  </si>
  <si>
    <r>
      <t>common irregular –IR verbs (present)</t>
    </r>
    <r>
      <rPr>
        <sz val="14"/>
        <color theme="1"/>
        <rFont val="Century Gothic"/>
        <family val="2"/>
      </rPr>
      <t xml:space="preserve">
</t>
    </r>
    <r>
      <rPr>
        <b/>
        <sz val="14"/>
        <color theme="1"/>
        <rFont val="Century Gothic"/>
        <family val="2"/>
      </rPr>
      <t xml:space="preserve">sortir, venir
</t>
    </r>
    <r>
      <rPr>
        <sz val="14"/>
        <color theme="1"/>
        <rFont val="Century Gothic"/>
        <family val="2"/>
      </rPr>
      <t xml:space="preserve"> </t>
    </r>
    <r>
      <rPr>
        <b/>
        <sz val="14"/>
        <color theme="1"/>
        <rFont val="Century Gothic"/>
        <family val="2"/>
      </rPr>
      <t xml:space="preserve">(je, tu, il/elle)
</t>
    </r>
    <r>
      <rPr>
        <sz val="14"/>
        <color theme="1"/>
        <rFont val="Century Gothic"/>
        <family val="2"/>
      </rPr>
      <t>inversion questions</t>
    </r>
    <r>
      <rPr>
        <b/>
        <sz val="14"/>
        <color theme="1"/>
        <rFont val="Century Gothic"/>
        <family val="2"/>
      </rPr>
      <t xml:space="preserve"> (il/elle) 
</t>
    </r>
    <r>
      <rPr>
        <sz val="14"/>
        <color theme="1"/>
        <rFont val="Century Gothic"/>
        <family val="2"/>
      </rPr>
      <t>inversion questions</t>
    </r>
    <r>
      <rPr>
        <b/>
        <sz val="14"/>
        <color theme="1"/>
        <rFont val="Century Gothic"/>
        <family val="2"/>
      </rPr>
      <t xml:space="preserve"> with</t>
    </r>
    <r>
      <rPr>
        <sz val="14"/>
        <color theme="1"/>
        <rFont val="Century Gothic"/>
        <family val="2"/>
      </rPr>
      <t xml:space="preserve"> </t>
    </r>
    <r>
      <rPr>
        <b/>
        <sz val="14"/>
        <color theme="1"/>
        <rFont val="Century Gothic"/>
        <family val="2"/>
      </rPr>
      <t>two-verb structures</t>
    </r>
  </si>
  <si>
    <r>
      <t>regarder</t>
    </r>
    <r>
      <rPr>
        <vertAlign val="superscript"/>
        <sz val="11"/>
        <rFont val="Century Gothic"/>
        <family val="2"/>
      </rPr>
      <t>1</t>
    </r>
  </si>
  <si>
    <r>
      <t>regarder</t>
    </r>
    <r>
      <rPr>
        <vertAlign val="superscript"/>
        <sz val="11"/>
        <rFont val="Century Gothic"/>
        <family val="2"/>
      </rPr>
      <t>2</t>
    </r>
  </si>
  <si>
    <t>to watch, to look at</t>
  </si>
  <si>
    <r>
      <t>WATCH infinitive (to watch, watching)</t>
    </r>
    <r>
      <rPr>
        <vertAlign val="superscript"/>
        <sz val="11"/>
        <color theme="1"/>
        <rFont val="Century Gothic"/>
        <family val="2"/>
      </rPr>
      <t>1</t>
    </r>
    <r>
      <rPr>
        <sz val="11"/>
        <color theme="1"/>
        <rFont val="Century Gothic"/>
        <family val="2"/>
      </rPr>
      <t>, LOOK AT  infinitive (to look at, looking at)</t>
    </r>
    <r>
      <rPr>
        <vertAlign val="superscript"/>
        <sz val="11"/>
        <color theme="1"/>
        <rFont val="Century Gothic"/>
        <family val="2"/>
      </rPr>
      <t>2</t>
    </r>
  </si>
  <si>
    <r>
      <t>WATCH infinitive (to watch, watching)</t>
    </r>
    <r>
      <rPr>
        <vertAlign val="superscript"/>
        <sz val="11"/>
        <color theme="1"/>
        <rFont val="Century Gothic"/>
        <family val="2"/>
      </rPr>
      <t>1</t>
    </r>
    <r>
      <rPr>
        <sz val="11"/>
        <color theme="1"/>
        <rFont val="Century Gothic"/>
        <family val="2"/>
      </rPr>
      <t xml:space="preserve"> LOOK AT  infinitive (to look at, looking at)</t>
    </r>
    <r>
      <rPr>
        <vertAlign val="superscript"/>
        <sz val="11"/>
        <color theme="1"/>
        <rFont val="Century Gothic"/>
        <family val="2"/>
      </rPr>
      <t>2</t>
    </r>
  </si>
  <si>
    <r>
      <rPr>
        <b/>
        <sz val="14"/>
        <color rgb="FF7030A0"/>
        <rFont val="Century Gothic"/>
        <family val="2"/>
      </rPr>
      <t xml:space="preserve"> fermer </t>
    </r>
    <r>
      <rPr>
        <sz val="14"/>
        <rFont val="Century Gothic"/>
        <family val="2"/>
      </rPr>
      <t>[757]</t>
    </r>
    <r>
      <rPr>
        <b/>
        <sz val="14"/>
        <color rgb="FF7030A0"/>
        <rFont val="Century Gothic"/>
        <family val="2"/>
      </rPr>
      <t>, regarder</t>
    </r>
    <r>
      <rPr>
        <vertAlign val="superscript"/>
        <sz val="14"/>
        <rFont val="Century Gothic"/>
        <family val="2"/>
      </rPr>
      <t>2</t>
    </r>
    <r>
      <rPr>
        <sz val="14"/>
        <rFont val="Century Gothic"/>
        <family val="2"/>
      </rPr>
      <t xml:space="preserve"> [425],</t>
    </r>
    <r>
      <rPr>
        <b/>
        <sz val="14"/>
        <color rgb="FF7030A0"/>
        <rFont val="Century Gothic"/>
        <family val="2"/>
      </rPr>
      <t xml:space="preserve"> </t>
    </r>
    <r>
      <rPr>
        <sz val="14"/>
        <color rgb="FF000000"/>
        <rFont val="Century Gothic"/>
        <family val="2"/>
      </rPr>
      <t>vous</t>
    </r>
    <r>
      <rPr>
        <vertAlign val="superscript"/>
        <sz val="14"/>
        <color rgb="FF000000"/>
        <rFont val="Century Gothic"/>
        <family val="2"/>
      </rPr>
      <t>1</t>
    </r>
    <r>
      <rPr>
        <sz val="14"/>
        <color rgb="FF000000"/>
        <rFont val="Century Gothic"/>
        <family val="2"/>
      </rPr>
      <t xml:space="preserve"> [50], chemise [3892],</t>
    </r>
    <r>
      <rPr>
        <sz val="14"/>
        <color rgb="FF7030A0"/>
        <rFont val="Century Gothic"/>
        <family val="2"/>
      </rPr>
      <t xml:space="preserve"> </t>
    </r>
    <r>
      <rPr>
        <b/>
        <sz val="14"/>
        <color rgb="FF7030A0"/>
        <rFont val="Century Gothic"/>
        <family val="2"/>
      </rPr>
      <t xml:space="preserve">classe </t>
    </r>
    <r>
      <rPr>
        <sz val="14"/>
        <rFont val="Century Gothic"/>
        <family val="2"/>
      </rPr>
      <t>[778]</t>
    </r>
    <r>
      <rPr>
        <b/>
        <sz val="14"/>
        <color rgb="FF7030A0"/>
        <rFont val="Century Gothic"/>
        <family val="2"/>
      </rPr>
      <t xml:space="preserve">, fenêtre </t>
    </r>
    <r>
      <rPr>
        <sz val="14"/>
        <rFont val="Century Gothic"/>
        <family val="2"/>
      </rPr>
      <t>[1604]</t>
    </r>
    <r>
      <rPr>
        <b/>
        <sz val="14"/>
        <color rgb="FF7030A0"/>
        <rFont val="Century Gothic"/>
        <family val="2"/>
      </rPr>
      <t xml:space="preserve">, porte </t>
    </r>
    <r>
      <rPr>
        <sz val="14"/>
        <rFont val="Century Gothic"/>
        <family val="2"/>
      </rPr>
      <t>[696]</t>
    </r>
    <r>
      <rPr>
        <b/>
        <sz val="14"/>
        <color rgb="FF7030A0"/>
        <rFont val="Century Gothic"/>
        <family val="2"/>
      </rPr>
      <t xml:space="preserve">, salle </t>
    </r>
    <r>
      <rPr>
        <sz val="14"/>
        <rFont val="Century Gothic"/>
        <family val="2"/>
      </rPr>
      <t>[812],</t>
    </r>
    <r>
      <rPr>
        <b/>
        <sz val="14"/>
        <color rgb="FF7030A0"/>
        <rFont val="Century Gothic"/>
        <family val="2"/>
      </rPr>
      <t xml:space="preserve"> silence </t>
    </r>
    <r>
      <rPr>
        <sz val="14"/>
        <rFont val="Century Gothic"/>
        <family val="2"/>
      </rPr>
      <t>[1281]</t>
    </r>
    <r>
      <rPr>
        <b/>
        <sz val="14"/>
        <color rgb="FF7030A0"/>
        <rFont val="Century Gothic"/>
        <family val="2"/>
      </rPr>
      <t xml:space="preserve">, tableau </t>
    </r>
    <r>
      <rPr>
        <sz val="14"/>
        <rFont val="Century Gothic"/>
        <family val="2"/>
      </rPr>
      <t>[1456]</t>
    </r>
    <r>
      <rPr>
        <b/>
        <sz val="14"/>
        <color rgb="FF7030A0"/>
        <rFont val="Century Gothic"/>
        <family val="2"/>
      </rPr>
      <t xml:space="preserve">, bien </t>
    </r>
    <r>
      <rPr>
        <sz val="14"/>
        <rFont val="Century Gothic"/>
        <family val="2"/>
      </rPr>
      <t>[47]</t>
    </r>
  </si>
  <si>
    <t>pronoun 'on' with impersonal meaning 'people, you, one'</t>
  </si>
  <si>
    <r>
      <t xml:space="preserve">a [8], ai [8], avoir [8], </t>
    </r>
    <r>
      <rPr>
        <b/>
        <sz val="14"/>
        <color rgb="FF7030A0"/>
        <rFont val="Century Gothic"/>
        <family val="2"/>
      </rPr>
      <t>ce (c')</t>
    </r>
    <r>
      <rPr>
        <sz val="14"/>
        <color theme="1"/>
        <rFont val="Century Gothic"/>
        <family val="2"/>
      </rPr>
      <t xml:space="preserve"> [12], animal [1002], chambre [633], chien [1744], chose [125], idée [239], portable [4002], </t>
    </r>
    <r>
      <rPr>
        <b/>
        <sz val="14"/>
        <color rgb="FF7030A0"/>
        <rFont val="Century Gothic"/>
        <family val="2"/>
      </rPr>
      <t>règle</t>
    </r>
    <r>
      <rPr>
        <b/>
        <vertAlign val="superscript"/>
        <sz val="14"/>
        <color rgb="FF7030A0"/>
        <rFont val="Century Gothic"/>
        <family val="2"/>
      </rPr>
      <t>1</t>
    </r>
    <r>
      <rPr>
        <sz val="14"/>
        <color theme="1"/>
        <rFont val="Century Gothic"/>
        <family val="2"/>
      </rPr>
      <t xml:space="preserve"> [488], </t>
    </r>
    <r>
      <rPr>
        <b/>
        <sz val="14"/>
        <color rgb="FF7030A0"/>
        <rFont val="Century Gothic"/>
        <family val="2"/>
      </rPr>
      <t>bon</t>
    </r>
    <r>
      <rPr>
        <sz val="14"/>
        <color theme="1"/>
        <rFont val="Century Gothic"/>
        <family val="2"/>
      </rPr>
      <t xml:space="preserve"> [94], </t>
    </r>
    <r>
      <rPr>
        <sz val="14"/>
        <rFont val="Century Gothic"/>
        <family val="2"/>
      </rPr>
      <t>un</t>
    </r>
    <r>
      <rPr>
        <vertAlign val="superscript"/>
        <sz val="14"/>
        <rFont val="Century Gothic"/>
        <family val="2"/>
      </rPr>
      <t>1</t>
    </r>
    <r>
      <rPr>
        <sz val="14"/>
        <rFont val="Century Gothic"/>
        <family val="2"/>
      </rPr>
      <t xml:space="preserve"> [3], une [3], qui? [14]</t>
    </r>
  </si>
  <si>
    <r>
      <t>frapper (à) [745], ressembler à [1398], cœur [568], temps [65], noir [572], blanc</t>
    </r>
    <r>
      <rPr>
        <vertAlign val="superscript"/>
        <sz val="14"/>
        <color theme="1"/>
        <rFont val="Century Gothic"/>
        <family val="2"/>
      </rPr>
      <t>1</t>
    </r>
    <r>
      <rPr>
        <sz val="14"/>
        <color theme="1"/>
        <rFont val="Century Gothic"/>
        <family val="2"/>
      </rPr>
      <t xml:space="preserve"> [708], blanche [708], pour</t>
    </r>
    <r>
      <rPr>
        <vertAlign val="superscript"/>
        <sz val="14"/>
        <color theme="1"/>
        <rFont val="Century Gothic"/>
        <family val="2"/>
      </rPr>
      <t>2</t>
    </r>
    <r>
      <rPr>
        <sz val="14"/>
        <color theme="1"/>
        <rFont val="Century Gothic"/>
        <family val="2"/>
      </rPr>
      <t xml:space="preserve"> [10], si</t>
    </r>
    <r>
      <rPr>
        <vertAlign val="superscript"/>
        <sz val="14"/>
        <color theme="1"/>
        <rFont val="Century Gothic"/>
        <family val="2"/>
      </rPr>
      <t xml:space="preserve">1 </t>
    </r>
    <r>
      <rPr>
        <sz val="14"/>
        <color theme="1"/>
        <rFont val="Century Gothic"/>
        <family val="2"/>
      </rPr>
      <t>[34]</t>
    </r>
  </si>
  <si>
    <r>
      <t>devenir [162], partir [163], pars [163], part [163], revenir [184], avenir [471], match [1906], madame [294], monsieur</t>
    </r>
    <r>
      <rPr>
        <vertAlign val="superscript"/>
        <sz val="14"/>
        <color theme="1"/>
        <rFont val="Century Gothic"/>
        <family val="2"/>
      </rPr>
      <t xml:space="preserve"> </t>
    </r>
    <r>
      <rPr>
        <sz val="14"/>
        <color theme="1"/>
        <rFont val="Century Gothic"/>
        <family val="2"/>
      </rPr>
      <t>[79], encore</t>
    </r>
    <r>
      <rPr>
        <vertAlign val="superscript"/>
        <sz val="14"/>
        <color theme="1"/>
        <rFont val="Century Gothic"/>
        <family val="2"/>
      </rPr>
      <t>1</t>
    </r>
    <r>
      <rPr>
        <sz val="14"/>
        <color theme="1"/>
        <rFont val="Century Gothic"/>
        <family val="2"/>
      </rPr>
      <t xml:space="preserve"> [51], </t>
    </r>
    <r>
      <rPr>
        <b/>
        <sz val="14"/>
        <color rgb="FF7030A0"/>
        <rFont val="Century Gothic"/>
        <family val="2"/>
      </rPr>
      <t>en retard</t>
    </r>
    <r>
      <rPr>
        <sz val="14"/>
        <color theme="1"/>
        <rFont val="Century Gothic"/>
        <family val="2"/>
      </rPr>
      <t xml:space="preserve"> [7/1278], tôt [513]</t>
    </r>
  </si>
  <si>
    <t>Describing a thing or a person [1]</t>
  </si>
  <si>
    <t>Describing a thing or a person [2]</t>
  </si>
  <si>
    <t>Saying where people go [1]</t>
  </si>
  <si>
    <t>Saying where people go [2]</t>
  </si>
  <si>
    <t>Saying where people go [3]</t>
  </si>
  <si>
    <r>
      <rPr>
        <b/>
        <sz val="14"/>
        <color theme="1"/>
        <rFont val="Century Gothic"/>
        <family val="2"/>
      </rPr>
      <t xml:space="preserve">faire with English equivalents other than 'do/make'
</t>
    </r>
    <r>
      <rPr>
        <sz val="14"/>
        <color theme="1"/>
        <rFont val="Century Gothic"/>
        <family val="2"/>
      </rPr>
      <t>(je, tu, il/elle)</t>
    </r>
  </si>
  <si>
    <r>
      <t>demander [80]</t>
    </r>
    <r>
      <rPr>
        <sz val="14"/>
        <color rgb="FF7030A0"/>
        <rFont val="Century Gothic"/>
        <family val="2"/>
      </rPr>
      <t xml:space="preserve">, </t>
    </r>
    <r>
      <rPr>
        <sz val="14"/>
        <rFont val="Century Gothic"/>
        <family val="2"/>
      </rPr>
      <t xml:space="preserve">donner [46], </t>
    </r>
    <r>
      <rPr>
        <sz val="14"/>
        <color theme="1"/>
        <rFont val="Century Gothic"/>
        <family val="2"/>
      </rPr>
      <t xml:space="preserve">montrer [108], cadeau [2298], penser [116], </t>
    </r>
    <r>
      <rPr>
        <b/>
        <sz val="14"/>
        <color rgb="FF7030A0"/>
        <rFont val="Century Gothic"/>
        <family val="2"/>
      </rPr>
      <t xml:space="preserve">exemple </t>
    </r>
    <r>
      <rPr>
        <sz val="14"/>
        <rFont val="Century Gothic"/>
        <family val="2"/>
      </rPr>
      <t xml:space="preserve">[259], raison [72], </t>
    </r>
    <r>
      <rPr>
        <b/>
        <sz val="14"/>
        <color rgb="FF7030A0"/>
        <rFont val="Century Gothic"/>
        <family val="2"/>
      </rPr>
      <t xml:space="preserve">aujourd'hui </t>
    </r>
    <r>
      <rPr>
        <sz val="14"/>
        <rFont val="Century Gothic"/>
        <family val="2"/>
      </rPr>
      <t>[233],</t>
    </r>
    <r>
      <rPr>
        <b/>
        <sz val="14"/>
        <color theme="1"/>
        <rFont val="Century Gothic"/>
        <family val="2"/>
      </rPr>
      <t xml:space="preserve"> </t>
    </r>
    <r>
      <rPr>
        <b/>
        <sz val="14"/>
        <color rgb="FF7030A0"/>
        <rFont val="Century Gothic"/>
        <family val="2"/>
      </rPr>
      <t xml:space="preserve">normalement </t>
    </r>
    <r>
      <rPr>
        <sz val="14"/>
        <rFont val="Century Gothic"/>
        <family val="2"/>
      </rPr>
      <t>[2018],</t>
    </r>
    <r>
      <rPr>
        <b/>
        <sz val="14"/>
        <color rgb="FF7030A0"/>
        <rFont val="Century Gothic"/>
        <family val="2"/>
      </rPr>
      <t xml:space="preserve"> </t>
    </r>
    <r>
      <rPr>
        <sz val="14"/>
        <rFont val="Century Gothic"/>
        <family val="2"/>
      </rPr>
      <t>que</t>
    </r>
    <r>
      <rPr>
        <vertAlign val="superscript"/>
        <sz val="14"/>
        <rFont val="Century Gothic"/>
        <family val="2"/>
      </rPr>
      <t>1</t>
    </r>
    <r>
      <rPr>
        <b/>
        <sz val="14"/>
        <color rgb="FF7030A0"/>
        <rFont val="Century Gothic"/>
        <family val="2"/>
      </rPr>
      <t xml:space="preserve"> </t>
    </r>
    <r>
      <rPr>
        <sz val="14"/>
        <rFont val="Century Gothic"/>
        <family val="2"/>
      </rPr>
      <t>[9]</t>
    </r>
    <r>
      <rPr>
        <sz val="14"/>
        <color theme="1"/>
        <rFont val="Century Gothic"/>
        <family val="2"/>
      </rPr>
      <t>, à</t>
    </r>
    <r>
      <rPr>
        <vertAlign val="superscript"/>
        <sz val="14"/>
        <color theme="1"/>
        <rFont val="Century Gothic"/>
        <family val="2"/>
      </rPr>
      <t xml:space="preserve">2 </t>
    </r>
    <r>
      <rPr>
        <sz val="14"/>
        <color theme="1"/>
        <rFont val="Century Gothic"/>
        <family val="2"/>
      </rPr>
      <t>[4]</t>
    </r>
  </si>
  <si>
    <t>le projet</t>
  </si>
  <si>
    <r>
      <rPr>
        <b/>
        <sz val="14"/>
        <color rgb="FF7030A0"/>
        <rFont val="Century Gothic"/>
        <family val="2"/>
      </rPr>
      <t>aider</t>
    </r>
    <r>
      <rPr>
        <sz val="14"/>
        <rFont val="Century Gothic"/>
        <family val="2"/>
      </rPr>
      <t xml:space="preserve"> [413], chercher [336],  </t>
    </r>
    <r>
      <rPr>
        <b/>
        <sz val="14"/>
        <color rgb="FF7030A0"/>
        <rFont val="Century Gothic"/>
        <family val="2"/>
      </rPr>
      <t>partager</t>
    </r>
    <r>
      <rPr>
        <sz val="14"/>
        <rFont val="Century Gothic"/>
        <family val="2"/>
      </rPr>
      <t xml:space="preserve"> [527], peut [20], peux [20], pouvoir [20], </t>
    </r>
    <r>
      <rPr>
        <b/>
        <sz val="14"/>
        <color rgb="FF7030A0"/>
        <rFont val="Century Gothic"/>
        <family val="2"/>
      </rPr>
      <t>sais</t>
    </r>
    <r>
      <rPr>
        <sz val="14"/>
        <color rgb="FF7030A0"/>
        <rFont val="Century Gothic"/>
        <family val="2"/>
      </rPr>
      <t xml:space="preserve"> </t>
    </r>
    <r>
      <rPr>
        <sz val="14"/>
        <rFont val="Century Gothic"/>
        <family val="2"/>
      </rPr>
      <t xml:space="preserve">[67], </t>
    </r>
    <r>
      <rPr>
        <b/>
        <sz val="14"/>
        <color rgb="FF7030A0"/>
        <rFont val="Century Gothic"/>
        <family val="2"/>
      </rPr>
      <t>sait</t>
    </r>
    <r>
      <rPr>
        <b/>
        <sz val="14"/>
        <rFont val="Century Gothic"/>
        <family val="2"/>
      </rPr>
      <t xml:space="preserve"> </t>
    </r>
    <r>
      <rPr>
        <sz val="14"/>
        <rFont val="Century Gothic"/>
        <family val="2"/>
      </rPr>
      <t xml:space="preserve">[67], </t>
    </r>
    <r>
      <rPr>
        <b/>
        <sz val="14"/>
        <color rgb="FF7030A0"/>
        <rFont val="Century Gothic"/>
        <family val="2"/>
      </rPr>
      <t>savoir</t>
    </r>
    <r>
      <rPr>
        <b/>
        <vertAlign val="superscript"/>
        <sz val="14"/>
        <color rgb="FF7030A0"/>
        <rFont val="Century Gothic"/>
        <family val="2"/>
      </rPr>
      <t>1</t>
    </r>
    <r>
      <rPr>
        <sz val="14"/>
        <rFont val="Century Gothic"/>
        <family val="2"/>
      </rPr>
      <t xml:space="preserve"> [67], projet [228], </t>
    </r>
    <r>
      <rPr>
        <b/>
        <sz val="14"/>
        <color rgb="FF7030A0"/>
        <rFont val="Century Gothic"/>
        <family val="2"/>
      </rPr>
      <t>désolé</t>
    </r>
    <r>
      <rPr>
        <sz val="14"/>
        <rFont val="Century Gothic"/>
        <family val="2"/>
      </rPr>
      <t xml:space="preserve"> [désoler - 2081], peut-être [</t>
    </r>
    <r>
      <rPr>
        <sz val="14"/>
        <color theme="1"/>
        <rFont val="Century Gothic"/>
        <family val="2"/>
      </rPr>
      <t>190]</t>
    </r>
  </si>
  <si>
    <t>an animal, pet</t>
  </si>
  <si>
    <t>English - for Quizlet</t>
  </si>
  <si>
    <t>Part of speech</t>
  </si>
  <si>
    <t>Frequency</t>
  </si>
  <si>
    <t xml:space="preserve">Headword </t>
  </si>
  <si>
    <t>In AQA?</t>
  </si>
  <si>
    <t>in Edexcel</t>
  </si>
  <si>
    <t>QUIZLET</t>
  </si>
  <si>
    <t>GCSE Total</t>
  </si>
  <si>
    <t>well-behaved, wise</t>
  </si>
  <si>
    <r>
      <t>est [5], il</t>
    </r>
    <r>
      <rPr>
        <vertAlign val="superscript"/>
        <sz val="14"/>
        <color theme="1"/>
        <rFont val="Century Gothic"/>
        <family val="2"/>
      </rPr>
      <t>1</t>
    </r>
    <r>
      <rPr>
        <sz val="14"/>
        <color theme="1"/>
        <rFont val="Century Gothic"/>
        <family val="2"/>
      </rPr>
      <t xml:space="preserve"> [13], elle</t>
    </r>
    <r>
      <rPr>
        <vertAlign val="superscript"/>
        <sz val="14"/>
        <color theme="1"/>
        <rFont val="Century Gothic"/>
        <family val="2"/>
      </rPr>
      <t>1</t>
    </r>
    <r>
      <rPr>
        <sz val="14"/>
        <color theme="1"/>
        <rFont val="Century Gothic"/>
        <family val="2"/>
      </rPr>
      <t xml:space="preserve"> [38], amusant [4695], calme [1731], content [1841], intelligent [2509], malade [1066], méchant [3184], triste [1843], </t>
    </r>
    <r>
      <rPr>
        <sz val="14"/>
        <rFont val="Century Gothic"/>
        <family val="2"/>
      </rPr>
      <t>mais [30], ou [33],</t>
    </r>
    <r>
      <rPr>
        <b/>
        <sz val="14"/>
        <color rgb="FF7030A0"/>
        <rFont val="Century Gothic"/>
        <family val="2"/>
      </rPr>
      <t xml:space="preserve"> merci </t>
    </r>
    <r>
      <rPr>
        <sz val="14"/>
        <rFont val="Century Gothic"/>
        <family val="2"/>
      </rPr>
      <t>[1070]</t>
    </r>
  </si>
  <si>
    <r>
      <rPr>
        <sz val="14"/>
        <rFont val="Century Gothic"/>
        <family val="2"/>
      </rPr>
      <t xml:space="preserve"> il</t>
    </r>
    <r>
      <rPr>
        <vertAlign val="superscript"/>
        <sz val="14"/>
        <rFont val="Century Gothic"/>
        <family val="2"/>
      </rPr>
      <t>2</t>
    </r>
    <r>
      <rPr>
        <sz val="14"/>
        <rFont val="Century Gothic"/>
        <family val="2"/>
      </rPr>
      <t xml:space="preserve"> [13], elle</t>
    </r>
    <r>
      <rPr>
        <vertAlign val="superscript"/>
        <sz val="14"/>
        <rFont val="Century Gothic"/>
        <family val="2"/>
      </rPr>
      <t>2</t>
    </r>
    <r>
      <rPr>
        <sz val="14"/>
        <rFont val="Century Gothic"/>
        <family val="2"/>
      </rPr>
      <t xml:space="preserve"> [38]</t>
    </r>
    <r>
      <rPr>
        <b/>
        <sz val="14"/>
        <color rgb="FF7030A0"/>
        <rFont val="Century Gothic"/>
        <family val="2"/>
      </rPr>
      <t>, ami</t>
    </r>
    <r>
      <rPr>
        <sz val="14"/>
        <rFont val="Century Gothic"/>
        <family val="2"/>
      </rPr>
      <t xml:space="preserve"> [467],</t>
    </r>
    <r>
      <rPr>
        <b/>
        <sz val="14"/>
        <color rgb="FF7030A0"/>
        <rFont val="Century Gothic"/>
        <family val="2"/>
      </rPr>
      <t xml:space="preserve"> amie</t>
    </r>
    <r>
      <rPr>
        <sz val="14"/>
        <rFont val="Century Gothic"/>
        <family val="2"/>
      </rPr>
      <t xml:space="preserve"> [467]</t>
    </r>
    <r>
      <rPr>
        <sz val="14"/>
        <color theme="1"/>
        <rFont val="Century Gothic"/>
        <family val="2"/>
      </rPr>
      <t xml:space="preserve">, chanteur [3251], chanteuse [3251], femme [154], homme [136], </t>
    </r>
    <r>
      <rPr>
        <b/>
        <sz val="14"/>
        <color rgb="FF7030A0"/>
        <rFont val="Century Gothic"/>
        <family val="2"/>
      </rPr>
      <t>professeur</t>
    </r>
    <r>
      <rPr>
        <sz val="14"/>
        <color theme="1"/>
        <rFont val="Century Gothic"/>
        <family val="2"/>
      </rPr>
      <t xml:space="preserve"> [1150]</t>
    </r>
    <r>
      <rPr>
        <sz val="14"/>
        <rFont val="Century Gothic"/>
        <family val="2"/>
      </rPr>
      <t>,</t>
    </r>
    <r>
      <rPr>
        <sz val="14"/>
        <color theme="1"/>
        <rFont val="Century Gothic"/>
        <family val="2"/>
      </rPr>
      <t xml:space="preserve"> </t>
    </r>
    <r>
      <rPr>
        <b/>
        <sz val="14"/>
        <color rgb="FF7030A0"/>
        <rFont val="Century Gothic"/>
        <family val="2"/>
      </rPr>
      <t>professeure</t>
    </r>
    <r>
      <rPr>
        <sz val="14"/>
        <color theme="1"/>
        <rFont val="Century Gothic"/>
        <family val="2"/>
      </rPr>
      <t xml:space="preserve"> [1150], drôle [2166], intéressant [1244], </t>
    </r>
    <r>
      <rPr>
        <b/>
        <sz val="14"/>
        <color rgb="FF7030A0"/>
        <rFont val="Century Gothic"/>
        <family val="2"/>
      </rPr>
      <t xml:space="preserve">faux </t>
    </r>
    <r>
      <rPr>
        <sz val="14"/>
        <rFont val="Century Gothic"/>
        <family val="2"/>
      </rPr>
      <t>[555]</t>
    </r>
    <r>
      <rPr>
        <sz val="14"/>
        <color theme="1"/>
        <rFont val="Century Gothic"/>
        <family val="2"/>
      </rPr>
      <t>, sympa(thique) [4164],</t>
    </r>
    <r>
      <rPr>
        <b/>
        <sz val="14"/>
        <color theme="1"/>
        <rFont val="Century Gothic"/>
        <family val="2"/>
      </rPr>
      <t xml:space="preserve"> </t>
    </r>
    <r>
      <rPr>
        <b/>
        <sz val="14"/>
        <color rgb="FF7030A0"/>
        <rFont val="Century Gothic"/>
        <family val="2"/>
      </rPr>
      <t>vrai</t>
    </r>
    <r>
      <rPr>
        <sz val="14"/>
        <rFont val="Century Gothic"/>
        <family val="2"/>
      </rPr>
      <t xml:space="preserve"> [292]</t>
    </r>
  </si>
  <si>
    <r>
      <t>he</t>
    </r>
    <r>
      <rPr>
        <vertAlign val="superscript"/>
        <sz val="11"/>
        <color theme="1"/>
        <rFont val="Century Gothic"/>
        <family val="2"/>
      </rPr>
      <t>1</t>
    </r>
    <r>
      <rPr>
        <sz val="11"/>
        <color theme="1"/>
        <rFont val="Century Gothic"/>
        <family val="2"/>
      </rPr>
      <t>, it</t>
    </r>
    <r>
      <rPr>
        <vertAlign val="superscript"/>
        <sz val="11"/>
        <color theme="1"/>
        <rFont val="Century Gothic"/>
        <family val="2"/>
      </rPr>
      <t>2</t>
    </r>
  </si>
  <si>
    <r>
      <t>il</t>
    </r>
    <r>
      <rPr>
        <vertAlign val="superscript"/>
        <sz val="11"/>
        <rFont val="Century Gothic"/>
        <family val="2"/>
      </rPr>
      <t>2</t>
    </r>
  </si>
  <si>
    <r>
      <t>elle</t>
    </r>
    <r>
      <rPr>
        <vertAlign val="superscript"/>
        <sz val="11"/>
        <rFont val="Century Gothic"/>
        <family val="2"/>
      </rPr>
      <t>2</t>
    </r>
  </si>
  <si>
    <t>they (f), they (it) (f)</t>
  </si>
  <si>
    <t>they (m, m/f), they (it) (m, m/f)</t>
  </si>
  <si>
    <r>
      <t>mauvaise</t>
    </r>
    <r>
      <rPr>
        <vertAlign val="superscript"/>
        <sz val="11"/>
        <rFont val="Century Gothic"/>
        <family val="2"/>
      </rPr>
      <t>1</t>
    </r>
  </si>
  <si>
    <t>bad (f)</t>
  </si>
  <si>
    <r>
      <t>êtes [5], sommes [5], sont [5], frère [1043], parent [546], sœur [1558], jeune [152], grand</t>
    </r>
    <r>
      <rPr>
        <vertAlign val="superscript"/>
        <sz val="14"/>
        <color theme="1"/>
        <rFont val="Century Gothic"/>
        <family val="2"/>
      </rPr>
      <t>2</t>
    </r>
    <r>
      <rPr>
        <sz val="14"/>
        <color theme="1"/>
        <rFont val="Century Gothic"/>
        <family val="2"/>
      </rPr>
      <t>, petit</t>
    </r>
    <r>
      <rPr>
        <vertAlign val="superscript"/>
        <sz val="14"/>
        <color theme="1"/>
        <rFont val="Century Gothic"/>
        <family val="2"/>
      </rPr>
      <t>2</t>
    </r>
    <r>
      <rPr>
        <sz val="14"/>
        <color theme="1"/>
        <rFont val="Century Gothic"/>
        <family val="2"/>
      </rPr>
      <t>, ouvert [897], sage</t>
    </r>
    <r>
      <rPr>
        <vertAlign val="superscript"/>
        <sz val="14"/>
        <color theme="1"/>
        <rFont val="Century Gothic"/>
        <family val="2"/>
      </rPr>
      <t>1</t>
    </r>
    <r>
      <rPr>
        <sz val="14"/>
        <color theme="1"/>
        <rFont val="Century Gothic"/>
        <family val="2"/>
      </rPr>
      <t xml:space="preserve"> [2643], strict [1859]</t>
    </r>
  </si>
  <si>
    <t>1.2.Week 1</t>
  </si>
  <si>
    <t>SFe; é 
(-er, -ez)</t>
  </si>
  <si>
    <t>vrai, maison, mauvais, raison, faire, semaine</t>
  </si>
  <si>
    <r>
      <t xml:space="preserve">vrai, maison, mauvais, raison, faire, semaine
</t>
    </r>
    <r>
      <rPr>
        <u/>
        <sz val="14"/>
        <color theme="1"/>
        <rFont val="Century Gothic"/>
        <family val="2"/>
      </rPr>
      <t>voir</t>
    </r>
    <r>
      <rPr>
        <sz val="14"/>
        <color theme="1"/>
        <rFont val="Century Gothic"/>
        <family val="2"/>
      </rPr>
      <t>, droite, avoir, au revoir, pourquoi ?, trois</t>
    </r>
  </si>
  <si>
    <r>
      <rPr>
        <i/>
        <sz val="14"/>
        <color theme="1"/>
        <rFont val="Century Gothic"/>
        <family val="2"/>
      </rPr>
      <t>être &amp; avoir
(je, tu, il/elle)</t>
    </r>
    <r>
      <rPr>
        <b/>
        <i/>
        <sz val="14"/>
        <color theme="1"/>
        <rFont val="Century Gothic"/>
        <family val="2"/>
      </rPr>
      <t xml:space="preserve">
</t>
    </r>
    <r>
      <rPr>
        <b/>
        <sz val="14"/>
        <color theme="1"/>
        <rFont val="Century Gothic"/>
        <family val="2"/>
      </rPr>
      <t xml:space="preserve">
definite article (le, la, les, l')
plural marking on nouns (-s)</t>
    </r>
  </si>
  <si>
    <r>
      <rPr>
        <b/>
        <sz val="14"/>
        <color theme="1"/>
        <rFont val="Century Gothic"/>
        <family val="2"/>
      </rPr>
      <t xml:space="preserve"> s-liaison</t>
    </r>
    <r>
      <rPr>
        <sz val="14"/>
        <color theme="1"/>
        <rFont val="Century Gothic"/>
        <family val="2"/>
      </rPr>
      <t xml:space="preserve">
en/an; on</t>
    </r>
  </si>
  <si>
    <r>
      <rPr>
        <b/>
        <sz val="14"/>
        <color rgb="FF7030A0"/>
        <rFont val="Century Gothic"/>
        <family val="2"/>
      </rPr>
      <t xml:space="preserve">faire </t>
    </r>
    <r>
      <rPr>
        <sz val="14"/>
        <rFont val="Century Gothic"/>
        <family val="2"/>
      </rPr>
      <t>[25]</t>
    </r>
    <r>
      <rPr>
        <sz val="14"/>
        <color theme="1"/>
        <rFont val="Century Gothic"/>
        <family val="2"/>
      </rPr>
      <t xml:space="preserve">, fais [25], fait [25], ça [54], </t>
    </r>
    <r>
      <rPr>
        <b/>
        <sz val="14"/>
        <color rgb="FF7030A0"/>
        <rFont val="Century Gothic"/>
        <family val="2"/>
      </rPr>
      <t>activité</t>
    </r>
    <r>
      <rPr>
        <sz val="14"/>
        <color theme="1"/>
        <rFont val="Century Gothic"/>
        <family val="2"/>
      </rPr>
      <t xml:space="preserve"> [452], courses [1289], cuisine [2618], </t>
    </r>
    <r>
      <rPr>
        <b/>
        <sz val="14"/>
        <color rgb="FF7030A0"/>
        <rFont val="Century Gothic"/>
        <family val="2"/>
      </rPr>
      <t>devoirs</t>
    </r>
    <r>
      <rPr>
        <sz val="14"/>
        <color theme="1"/>
        <rFont val="Century Gothic"/>
        <family val="2"/>
      </rPr>
      <t xml:space="preserve"> [39], lit [1837], ménage [2326], modèle [958], </t>
    </r>
    <r>
      <rPr>
        <b/>
        <sz val="14"/>
        <color rgb="FF7030A0"/>
        <rFont val="Century Gothic"/>
        <family val="2"/>
      </rPr>
      <t xml:space="preserve">quoi </t>
    </r>
    <r>
      <rPr>
        <sz val="14"/>
        <color theme="1"/>
        <rFont val="Century Gothic"/>
        <family val="2"/>
      </rPr>
      <t>[297]</t>
    </r>
  </si>
  <si>
    <r>
      <t xml:space="preserve">faisons [25], faites [25], font [25], </t>
    </r>
    <r>
      <rPr>
        <b/>
        <sz val="14"/>
        <color rgb="FF7030A0"/>
        <rFont val="Century Gothic"/>
        <family val="2"/>
      </rPr>
      <t>attention</t>
    </r>
    <r>
      <rPr>
        <sz val="14"/>
        <color theme="1"/>
        <rFont val="Century Gothic"/>
        <family val="2"/>
      </rPr>
      <t xml:space="preserve"> [482], </t>
    </r>
    <r>
      <rPr>
        <b/>
        <sz val="14"/>
        <color rgb="FF7030A0"/>
        <rFont val="Century Gothic"/>
        <family val="2"/>
      </rPr>
      <t>effort</t>
    </r>
    <r>
      <rPr>
        <sz val="14"/>
        <color theme="1"/>
        <rFont val="Century Gothic"/>
        <family val="2"/>
      </rPr>
      <t xml:space="preserve"> [388], </t>
    </r>
    <r>
      <rPr>
        <b/>
        <sz val="14"/>
        <color rgb="FF7030A0"/>
        <rFont val="Century Gothic"/>
        <family val="2"/>
      </rPr>
      <t>exercice</t>
    </r>
    <r>
      <rPr>
        <vertAlign val="superscript"/>
        <sz val="14"/>
        <rFont val="Century Gothic"/>
        <family val="2"/>
      </rPr>
      <t>1</t>
    </r>
    <r>
      <rPr>
        <sz val="14"/>
        <color theme="1"/>
        <rFont val="Century Gothic"/>
        <family val="2"/>
      </rPr>
      <t xml:space="preserve"> [1290], fête [1490], </t>
    </r>
    <r>
      <rPr>
        <b/>
        <sz val="14"/>
        <color rgb="FF7030A0"/>
        <rFont val="Century Gothic"/>
        <family val="2"/>
      </rPr>
      <t>liste</t>
    </r>
    <r>
      <rPr>
        <sz val="14"/>
        <color theme="1"/>
        <rFont val="Century Gothic"/>
        <family val="2"/>
      </rPr>
      <t xml:space="preserve"> [924], </t>
    </r>
    <r>
      <rPr>
        <b/>
        <sz val="14"/>
        <color rgb="FF7030A0"/>
        <rFont val="Century Gothic"/>
        <family val="2"/>
      </rPr>
      <t>d'accord</t>
    </r>
    <r>
      <rPr>
        <sz val="14"/>
        <color theme="1"/>
        <rFont val="Century Gothic"/>
        <family val="2"/>
      </rPr>
      <t xml:space="preserve"> [736]
</t>
    </r>
  </si>
  <si>
    <t>Saying people do not do something [2]</t>
  </si>
  <si>
    <t>Y7, Term 3.1 Week 6</t>
  </si>
  <si>
    <t>Y7, Term 3.2 Week 3</t>
  </si>
  <si>
    <t>Y7, Term 3.2 Week 4</t>
  </si>
  <si>
    <t>Y7, Term 3.2 Week 5</t>
  </si>
  <si>
    <t>Y7, Term 3.2 Week 6</t>
  </si>
  <si>
    <t>Y7, Term 3.2 Week 7</t>
  </si>
  <si>
    <t>3.2 Week 3</t>
  </si>
  <si>
    <t>3.2 Week 4</t>
  </si>
  <si>
    <t>3.2 Week 5</t>
  </si>
  <si>
    <t>3.2 Week 6</t>
  </si>
  <si>
    <t>3.2 Week 7</t>
  </si>
  <si>
    <t>Y7, Term 3.2 Week 1</t>
  </si>
  <si>
    <t>Assessments</t>
  </si>
  <si>
    <t>Achievement tests</t>
  </si>
  <si>
    <t>Applying your knowledge tests</t>
  </si>
  <si>
    <t>être (je, tu)
regular adjective gender agreement (as complement to verb only)</t>
  </si>
  <si>
    <r>
      <t>être (je, tu,</t>
    </r>
    <r>
      <rPr>
        <b/>
        <sz val="14"/>
        <color theme="1"/>
        <rFont val="Century Gothic"/>
        <family val="2"/>
      </rPr>
      <t xml:space="preserve"> il/elle</t>
    </r>
    <r>
      <rPr>
        <sz val="14"/>
        <color theme="1"/>
        <rFont val="Century Gothic"/>
        <family val="2"/>
      </rPr>
      <t xml:space="preserve">)
regular adjective gender agreement (as complement to verb only);  
</t>
    </r>
    <r>
      <rPr>
        <b/>
        <sz val="14"/>
        <color theme="1"/>
        <rFont val="Century Gothic"/>
        <family val="2"/>
      </rPr>
      <t xml:space="preserve">intonation questions </t>
    </r>
  </si>
  <si>
    <r>
      <rPr>
        <b/>
        <sz val="14"/>
        <color theme="1"/>
        <rFont val="Century Gothic"/>
        <family val="2"/>
      </rPr>
      <t xml:space="preserve">avoir (je, il/elle)
indefinite articles &amp; gender (un, une)
</t>
    </r>
    <r>
      <rPr>
        <sz val="14"/>
        <color theme="1"/>
        <rFont val="Century Gothic"/>
        <family val="2"/>
      </rPr>
      <t>intonation questions</t>
    </r>
  </si>
  <si>
    <r>
      <t>avoir (je,</t>
    </r>
    <r>
      <rPr>
        <b/>
        <sz val="14"/>
        <color theme="1"/>
        <rFont val="Century Gothic"/>
        <family val="2"/>
      </rPr>
      <t xml:space="preserve"> tu</t>
    </r>
    <r>
      <rPr>
        <sz val="14"/>
        <color theme="1"/>
        <rFont val="Century Gothic"/>
        <family val="2"/>
      </rPr>
      <t>, il/elle)
indefinite articles &amp; gender (un, une)</t>
    </r>
    <r>
      <rPr>
        <b/>
        <sz val="14"/>
        <color theme="1"/>
        <rFont val="Century Gothic"/>
        <family val="2"/>
      </rPr>
      <t xml:space="preserve">
post-nominal position of adjectives (attributive, i.e. with noun)
</t>
    </r>
    <r>
      <rPr>
        <i/>
        <sz val="14"/>
        <color theme="1"/>
        <rFont val="Century Gothic"/>
        <family val="2"/>
      </rPr>
      <t>intonation questions</t>
    </r>
  </si>
  <si>
    <r>
      <rPr>
        <i/>
        <sz val="14"/>
        <color theme="1"/>
        <rFont val="Century Gothic"/>
        <family val="2"/>
      </rPr>
      <t>être &amp; avoir (je, tu, il/elle)</t>
    </r>
    <r>
      <rPr>
        <b/>
        <i/>
        <sz val="14"/>
        <color theme="1"/>
        <rFont val="Century Gothic"/>
        <family val="2"/>
      </rPr>
      <t xml:space="preserve">
</t>
    </r>
    <r>
      <rPr>
        <b/>
        <sz val="14"/>
        <color theme="1"/>
        <rFont val="Century Gothic"/>
        <family val="2"/>
      </rPr>
      <t>definite article (le, la, les, l') 
plural marking on nouns (-s)</t>
    </r>
  </si>
  <si>
    <r>
      <rPr>
        <b/>
        <sz val="14"/>
        <color theme="1"/>
        <rFont val="Century Gothic"/>
        <family val="2"/>
      </rPr>
      <t xml:space="preserve">faire for English equivalents 'do' and 'make' only followed by le/la/l'/les (je, tu, il/elle)
</t>
    </r>
    <r>
      <rPr>
        <sz val="14"/>
        <color theme="1"/>
        <rFont val="Century Gothic"/>
        <family val="2"/>
      </rPr>
      <t xml:space="preserve">definite articles (le, la, les, l')
</t>
    </r>
    <r>
      <rPr>
        <i/>
        <sz val="14"/>
        <color theme="1"/>
        <rFont val="Century Gothic"/>
        <family val="2"/>
      </rPr>
      <t xml:space="preserve">intonation questions </t>
    </r>
    <r>
      <rPr>
        <b/>
        <sz val="14"/>
        <color theme="1"/>
        <rFont val="Century Gothic"/>
        <family val="2"/>
      </rPr>
      <t>with question words (quoi)</t>
    </r>
  </si>
  <si>
    <r>
      <rPr>
        <b/>
        <sz val="14"/>
        <color theme="1"/>
        <rFont val="Century Gothic"/>
        <family val="2"/>
      </rPr>
      <t xml:space="preserve">faire for English equivalents 'do' and 'make' only followed by le/la/l'/les 
(je, tu, il/elle)
</t>
    </r>
    <r>
      <rPr>
        <sz val="14"/>
        <color theme="1"/>
        <rFont val="Century Gothic"/>
        <family val="2"/>
      </rPr>
      <t xml:space="preserve">
definite articles (le, la, les, l')
</t>
    </r>
    <r>
      <rPr>
        <i/>
        <sz val="14"/>
        <color theme="1"/>
        <rFont val="Century Gothic"/>
        <family val="2"/>
      </rPr>
      <t xml:space="preserve">intonation questions </t>
    </r>
    <r>
      <rPr>
        <b/>
        <sz val="14"/>
        <color theme="1"/>
        <rFont val="Century Gothic"/>
        <family val="2"/>
      </rPr>
      <t>with question words</t>
    </r>
    <r>
      <rPr>
        <sz val="14"/>
        <color theme="1"/>
        <rFont val="Century Gothic"/>
        <family val="2"/>
      </rPr>
      <t xml:space="preserve"> </t>
    </r>
    <r>
      <rPr>
        <b/>
        <sz val="14"/>
        <color theme="1"/>
        <rFont val="Century Gothic"/>
        <family val="2"/>
      </rPr>
      <t>(quoi)</t>
    </r>
  </si>
  <si>
    <r>
      <rPr>
        <b/>
        <sz val="14"/>
        <color theme="4" tint="-0.499984740745262"/>
        <rFont val="Century Gothic"/>
        <family val="2"/>
      </rPr>
      <t xml:space="preserve">Text exploitation 1- </t>
    </r>
    <r>
      <rPr>
        <i/>
        <sz val="14"/>
        <color theme="1"/>
        <rFont val="Century Gothic"/>
        <family val="2"/>
      </rPr>
      <t>Sept couleurs magiques</t>
    </r>
  </si>
  <si>
    <r>
      <rPr>
        <b/>
        <sz val="14"/>
        <color theme="1"/>
        <rFont val="Century Gothic"/>
        <family val="2"/>
      </rPr>
      <t xml:space="preserve">faire with English equivalents other than 'do/make' </t>
    </r>
    <r>
      <rPr>
        <sz val="14"/>
        <color theme="1"/>
        <rFont val="Century Gothic"/>
        <family val="2"/>
      </rPr>
      <t>(je, tu, il/elle)</t>
    </r>
  </si>
  <si>
    <r>
      <t xml:space="preserve">-ER verbs (je, tu, il/elle)
present simple used with its continuous meaning
à with certain verbs (at)
two-verb structures: </t>
    </r>
    <r>
      <rPr>
        <b/>
        <i/>
        <sz val="14"/>
        <color theme="1"/>
        <rFont val="Century Gothic"/>
        <family val="2"/>
      </rPr>
      <t xml:space="preserve">aimer + </t>
    </r>
    <r>
      <rPr>
        <b/>
        <sz val="14"/>
        <color theme="1"/>
        <rFont val="Century Gothic"/>
        <family val="2"/>
      </rPr>
      <t>infinitive</t>
    </r>
  </si>
  <si>
    <r>
      <t xml:space="preserve"> -ER verbs (je, tu, il/elle)
present simple used with its continuous meaning
à with certain verbs (at</t>
    </r>
    <r>
      <rPr>
        <b/>
        <sz val="14"/>
        <color theme="1"/>
        <rFont val="Century Gothic"/>
        <family val="2"/>
      </rPr>
      <t xml:space="preserve"> vs to</t>
    </r>
    <r>
      <rPr>
        <sz val="14"/>
        <color theme="1"/>
        <rFont val="Century Gothic"/>
        <family val="2"/>
      </rPr>
      <t>)
two-verb structures: aimer + infinitive</t>
    </r>
  </si>
  <si>
    <r>
      <t xml:space="preserve"> -ER verbs
(je, tu, il/elle)
present simple used with its continuous meaning
à with certain verbs
(at</t>
    </r>
    <r>
      <rPr>
        <b/>
        <sz val="14"/>
        <color theme="1"/>
        <rFont val="Century Gothic"/>
        <family val="2"/>
      </rPr>
      <t xml:space="preserve"> vs to</t>
    </r>
    <r>
      <rPr>
        <sz val="14"/>
        <color theme="1"/>
        <rFont val="Century Gothic"/>
        <family val="2"/>
      </rPr>
      <t>)
two-verb structures: aimer + infinitive</t>
    </r>
  </si>
  <si>
    <r>
      <t xml:space="preserve"> -ER verbs (</t>
    </r>
    <r>
      <rPr>
        <i/>
        <sz val="14"/>
        <color theme="1"/>
        <rFont val="Century Gothic"/>
        <family val="2"/>
      </rPr>
      <t>je, tu, il/elle</t>
    </r>
    <r>
      <rPr>
        <sz val="14"/>
        <color theme="1"/>
        <rFont val="Century Gothic"/>
        <family val="2"/>
      </rPr>
      <t xml:space="preserve">, </t>
    </r>
    <r>
      <rPr>
        <b/>
        <sz val="14"/>
        <color theme="1"/>
        <rFont val="Century Gothic"/>
        <family val="2"/>
      </rPr>
      <t>nous</t>
    </r>
    <r>
      <rPr>
        <sz val="14"/>
        <color theme="1"/>
        <rFont val="Century Gothic"/>
        <family val="2"/>
      </rPr>
      <t xml:space="preserve">)
</t>
    </r>
    <r>
      <rPr>
        <i/>
        <sz val="14"/>
        <color theme="1"/>
        <rFont val="Century Gothic"/>
        <family val="2"/>
      </rPr>
      <t>present simple used with its continuous meaning</t>
    </r>
    <r>
      <rPr>
        <sz val="14"/>
        <color theme="1"/>
        <rFont val="Century Gothic"/>
        <family val="2"/>
      </rPr>
      <t xml:space="preserve">
</t>
    </r>
    <r>
      <rPr>
        <i/>
        <sz val="14"/>
        <color theme="1"/>
        <rFont val="Century Gothic"/>
        <family val="2"/>
      </rPr>
      <t>intonation questions</t>
    </r>
  </si>
  <si>
    <r>
      <t>-ER verbs (</t>
    </r>
    <r>
      <rPr>
        <i/>
        <sz val="14"/>
        <color theme="1"/>
        <rFont val="Century Gothic"/>
        <family val="2"/>
      </rPr>
      <t xml:space="preserve">je, tu, il/elle, nous, </t>
    </r>
    <r>
      <rPr>
        <b/>
        <sz val="14"/>
        <color theme="1"/>
        <rFont val="Century Gothic"/>
        <family val="2"/>
      </rPr>
      <t>vous</t>
    </r>
    <r>
      <rPr>
        <sz val="14"/>
        <color theme="1"/>
        <rFont val="Century Gothic"/>
        <family val="2"/>
      </rPr>
      <t>, ils/elles)</t>
    </r>
  </si>
  <si>
    <r>
      <t>-ER verbs
(</t>
    </r>
    <r>
      <rPr>
        <i/>
        <sz val="14"/>
        <color theme="1"/>
        <rFont val="Century Gothic"/>
        <family val="2"/>
      </rPr>
      <t xml:space="preserve">je, tu, il/elle, nous,
</t>
    </r>
    <r>
      <rPr>
        <b/>
        <sz val="14"/>
        <color theme="1"/>
        <rFont val="Century Gothic"/>
        <family val="2"/>
      </rPr>
      <t>vous</t>
    </r>
    <r>
      <rPr>
        <sz val="14"/>
        <color theme="1"/>
        <rFont val="Century Gothic"/>
        <family val="2"/>
      </rPr>
      <t>, ils/elles)</t>
    </r>
  </si>
  <si>
    <r>
      <t>avoir</t>
    </r>
    <r>
      <rPr>
        <b/>
        <sz val="14"/>
        <color theme="1"/>
        <rFont val="Century Gothic"/>
        <family val="2"/>
      </rPr>
      <t xml:space="preserve"> </t>
    </r>
    <r>
      <rPr>
        <sz val="14"/>
        <color theme="1"/>
        <rFont val="Century Gothic"/>
        <family val="2"/>
      </rPr>
      <t>(</t>
    </r>
    <r>
      <rPr>
        <i/>
        <sz val="14"/>
        <color theme="1"/>
        <rFont val="Century Gothic"/>
        <family val="2"/>
      </rPr>
      <t xml:space="preserve">je, tu, il, elle, </t>
    </r>
    <r>
      <rPr>
        <b/>
        <sz val="14"/>
        <color theme="1"/>
        <rFont val="Century Gothic"/>
        <family val="2"/>
      </rPr>
      <t>nous, vous, ils/elles</t>
    </r>
    <r>
      <rPr>
        <sz val="14"/>
        <color theme="1"/>
        <rFont val="Century Gothic"/>
        <family val="2"/>
      </rPr>
      <t>)</t>
    </r>
    <r>
      <rPr>
        <b/>
        <sz val="14"/>
        <color theme="1"/>
        <rFont val="Century Gothic"/>
        <family val="2"/>
      </rPr>
      <t xml:space="preserve">
</t>
    </r>
    <r>
      <rPr>
        <i/>
        <sz val="14"/>
        <color theme="1"/>
        <rFont val="Century Gothic"/>
        <family val="2"/>
      </rPr>
      <t>indefinite articles (un, une, and des)</t>
    </r>
  </si>
  <si>
    <r>
      <t>être (</t>
    </r>
    <r>
      <rPr>
        <i/>
        <sz val="14"/>
        <color theme="1"/>
        <rFont val="Century Gothic"/>
        <family val="2"/>
      </rPr>
      <t xml:space="preserve">je, tu, il/elle, </t>
    </r>
    <r>
      <rPr>
        <b/>
        <sz val="14"/>
        <color theme="1"/>
        <rFont val="Century Gothic"/>
        <family val="2"/>
      </rPr>
      <t>nous, vous, ils/elles</t>
    </r>
    <r>
      <rPr>
        <sz val="14"/>
        <color theme="1"/>
        <rFont val="Century Gothic"/>
        <family val="2"/>
      </rPr>
      <t xml:space="preserve">)
</t>
    </r>
    <r>
      <rPr>
        <b/>
        <sz val="14"/>
        <color theme="1"/>
        <rFont val="Century Gothic"/>
        <family val="2"/>
      </rPr>
      <t xml:space="preserve">regular plural maker on adjectives (-s)
</t>
    </r>
    <r>
      <rPr>
        <i/>
        <sz val="14"/>
        <color theme="1"/>
        <rFont val="Century Gothic"/>
        <family val="2"/>
      </rPr>
      <t>regular adjective gender agreement</t>
    </r>
  </si>
  <si>
    <r>
      <t>avoir</t>
    </r>
    <r>
      <rPr>
        <b/>
        <sz val="14"/>
        <color theme="1"/>
        <rFont val="Century Gothic"/>
        <family val="2"/>
      </rPr>
      <t xml:space="preserve"> 
</t>
    </r>
    <r>
      <rPr>
        <sz val="14"/>
        <color theme="1"/>
        <rFont val="Century Gothic"/>
        <family val="2"/>
      </rPr>
      <t>(</t>
    </r>
    <r>
      <rPr>
        <i/>
        <sz val="14"/>
        <color theme="1"/>
        <rFont val="Century Gothic"/>
        <family val="2"/>
      </rPr>
      <t>je, tu, il, elle,</t>
    </r>
    <r>
      <rPr>
        <sz val="14"/>
        <color theme="1"/>
        <rFont val="Century Gothic"/>
        <family val="2"/>
      </rPr>
      <t xml:space="preserve">
 </t>
    </r>
    <r>
      <rPr>
        <b/>
        <sz val="14"/>
        <color theme="1"/>
        <rFont val="Century Gothic"/>
        <family val="2"/>
      </rPr>
      <t>nous, vous, ils/elles</t>
    </r>
    <r>
      <rPr>
        <sz val="14"/>
        <color theme="1"/>
        <rFont val="Century Gothic"/>
        <family val="2"/>
      </rPr>
      <t xml:space="preserve">)
</t>
    </r>
    <r>
      <rPr>
        <i/>
        <sz val="14"/>
        <color theme="1"/>
        <rFont val="Century Gothic"/>
        <family val="2"/>
      </rPr>
      <t>indefinite articles 
(un, une, and des)</t>
    </r>
  </si>
  <si>
    <r>
      <t>être</t>
    </r>
    <r>
      <rPr>
        <b/>
        <sz val="14"/>
        <color theme="1"/>
        <rFont val="Century Gothic"/>
        <family val="2"/>
      </rPr>
      <t xml:space="preserve">
</t>
    </r>
    <r>
      <rPr>
        <sz val="14"/>
        <color theme="1"/>
        <rFont val="Century Gothic"/>
        <family val="2"/>
      </rPr>
      <t>(</t>
    </r>
    <r>
      <rPr>
        <i/>
        <sz val="14"/>
        <color theme="1"/>
        <rFont val="Century Gothic"/>
        <family val="2"/>
      </rPr>
      <t xml:space="preserve">je, tu, il/elle, </t>
    </r>
    <r>
      <rPr>
        <sz val="14"/>
        <color theme="1"/>
        <rFont val="Century Gothic"/>
        <family val="2"/>
      </rPr>
      <t xml:space="preserve">
</t>
    </r>
    <r>
      <rPr>
        <b/>
        <sz val="14"/>
        <color theme="1"/>
        <rFont val="Century Gothic"/>
        <family val="2"/>
      </rPr>
      <t>nous, vous, ils/elles</t>
    </r>
    <r>
      <rPr>
        <sz val="14"/>
        <color theme="1"/>
        <rFont val="Century Gothic"/>
        <family val="2"/>
      </rPr>
      <t xml:space="preserve">)
</t>
    </r>
    <r>
      <rPr>
        <b/>
        <sz val="14"/>
        <color theme="1"/>
        <rFont val="Century Gothic"/>
        <family val="2"/>
      </rPr>
      <t xml:space="preserve">regular plural maker on adjectives (-s)
</t>
    </r>
    <r>
      <rPr>
        <sz val="14"/>
        <color theme="1"/>
        <rFont val="Century Gothic"/>
        <family val="2"/>
      </rPr>
      <t xml:space="preserve">
</t>
    </r>
    <r>
      <rPr>
        <i/>
        <sz val="14"/>
        <color theme="1"/>
        <rFont val="Century Gothic"/>
        <family val="2"/>
      </rPr>
      <t>regular adjective gender agreement</t>
    </r>
  </si>
  <si>
    <r>
      <t>faire (</t>
    </r>
    <r>
      <rPr>
        <i/>
        <sz val="14"/>
        <color theme="1"/>
        <rFont val="Century Gothic"/>
        <family val="2"/>
      </rPr>
      <t xml:space="preserve">je, tu, il, elle, </t>
    </r>
    <r>
      <rPr>
        <b/>
        <sz val="14"/>
        <color theme="1"/>
        <rFont val="Century Gothic"/>
        <family val="2"/>
      </rPr>
      <t>nous, vous, ils/elles</t>
    </r>
    <r>
      <rPr>
        <sz val="14"/>
        <color theme="1"/>
        <rFont val="Century Gothic"/>
        <family val="2"/>
      </rPr>
      <t>)</t>
    </r>
  </si>
  <si>
    <r>
      <t xml:space="preserve">possessive adjectives (mon, ma, mes, ton, ta, tes)
</t>
    </r>
    <r>
      <rPr>
        <i/>
        <sz val="14"/>
        <color theme="1"/>
        <rFont val="Century Gothic"/>
        <family val="2"/>
      </rPr>
      <t>intonation questions</t>
    </r>
  </si>
  <si>
    <r>
      <rPr>
        <b/>
        <sz val="14"/>
        <color theme="1"/>
        <rFont val="Century Gothic"/>
        <family val="2"/>
      </rPr>
      <t xml:space="preserve">il y a (with numbers plus nouns)
</t>
    </r>
    <r>
      <rPr>
        <sz val="14"/>
        <color theme="1"/>
        <rFont val="Century Gothic"/>
        <family val="2"/>
      </rPr>
      <t xml:space="preserve">regular plural marking on nouns (-s)
</t>
    </r>
    <r>
      <rPr>
        <b/>
        <sz val="14"/>
        <color theme="1"/>
        <rFont val="Century Gothic"/>
        <family val="2"/>
      </rPr>
      <t>des (plural indefinite article)</t>
    </r>
  </si>
  <si>
    <r>
      <rPr>
        <b/>
        <sz val="14"/>
        <color theme="1"/>
        <rFont val="Century Gothic"/>
        <family val="2"/>
      </rPr>
      <t xml:space="preserve">il y a (with numbers plus nouns)
</t>
    </r>
    <r>
      <rPr>
        <sz val="14"/>
        <color theme="1"/>
        <rFont val="Century Gothic"/>
        <family val="2"/>
      </rPr>
      <t xml:space="preserve">regular plural marking on nouns (-s)
</t>
    </r>
    <r>
      <rPr>
        <b/>
        <sz val="14"/>
        <color theme="1"/>
        <rFont val="Century Gothic"/>
        <family val="2"/>
      </rPr>
      <t>des (plural indefinite article)</t>
    </r>
  </si>
  <si>
    <r>
      <t xml:space="preserve">possessive adjectives
(mon, ma, mes
ton, ta, tes)
</t>
    </r>
    <r>
      <rPr>
        <i/>
        <sz val="14"/>
        <color theme="1"/>
        <rFont val="Century Gothic"/>
        <family val="2"/>
      </rPr>
      <t>intonation questions</t>
    </r>
  </si>
  <si>
    <r>
      <t xml:space="preserve">aller </t>
    </r>
    <r>
      <rPr>
        <sz val="14"/>
        <color theme="1"/>
        <rFont val="Century Gothic"/>
        <family val="2"/>
      </rPr>
      <t xml:space="preserve">(je, tu, il/elle)
</t>
    </r>
    <r>
      <rPr>
        <b/>
        <sz val="14"/>
        <color theme="1"/>
        <rFont val="Century Gothic"/>
        <family val="2"/>
      </rPr>
      <t xml:space="preserve">forms of 'à' with 'to' English equivalent meaning (à la/au)
</t>
    </r>
    <r>
      <rPr>
        <i/>
        <sz val="14"/>
        <color theme="1"/>
        <rFont val="Century Gothic"/>
        <family val="2"/>
      </rPr>
      <t>intonation questions</t>
    </r>
    <r>
      <rPr>
        <b/>
        <sz val="14"/>
        <color theme="1"/>
        <rFont val="Century Gothic"/>
        <family val="2"/>
      </rPr>
      <t xml:space="preserve"> with question words 'comment', 'où' and 'quand' </t>
    </r>
  </si>
  <si>
    <r>
      <t>aller (je, tu, il/elle)
forms of 'à' with 'to' English equivalent meaning (à la</t>
    </r>
    <r>
      <rPr>
        <b/>
        <sz val="14"/>
        <color theme="1"/>
        <rFont val="Century Gothic"/>
        <family val="2"/>
      </rPr>
      <t>/</t>
    </r>
    <r>
      <rPr>
        <sz val="14"/>
        <color theme="1"/>
        <rFont val="Century Gothic"/>
        <family val="2"/>
      </rPr>
      <t>au/</t>
    </r>
    <r>
      <rPr>
        <b/>
        <sz val="14"/>
        <color theme="1"/>
        <rFont val="Century Gothic"/>
        <family val="2"/>
      </rPr>
      <t xml:space="preserve">à l'/aux) 
</t>
    </r>
    <r>
      <rPr>
        <i/>
        <sz val="14"/>
        <color theme="1"/>
        <rFont val="Century Gothic"/>
        <family val="2"/>
      </rPr>
      <t xml:space="preserve">intonation questions </t>
    </r>
    <r>
      <rPr>
        <sz val="14"/>
        <color theme="1"/>
        <rFont val="Century Gothic"/>
        <family val="2"/>
      </rPr>
      <t xml:space="preserve">with question words 'comment', 'où'  and 'quand' </t>
    </r>
  </si>
  <si>
    <r>
      <rPr>
        <b/>
        <sz val="14"/>
        <color theme="4" tint="-0.499984740745262"/>
        <rFont val="Century Gothic"/>
        <family val="2"/>
      </rPr>
      <t xml:space="preserve">Text exploitation 2 - </t>
    </r>
    <r>
      <rPr>
        <sz val="14"/>
        <color theme="1"/>
        <rFont val="Century Gothic"/>
        <family val="2"/>
      </rPr>
      <t>Familiale</t>
    </r>
  </si>
  <si>
    <r>
      <rPr>
        <b/>
        <sz val="14"/>
        <color theme="1"/>
        <rFont val="Century Gothic"/>
        <family val="2"/>
      </rPr>
      <t xml:space="preserve">aller </t>
    </r>
    <r>
      <rPr>
        <sz val="14"/>
        <color theme="1"/>
        <rFont val="Century Gothic"/>
        <family val="2"/>
      </rPr>
      <t>(</t>
    </r>
    <r>
      <rPr>
        <i/>
        <sz val="14"/>
        <color theme="1"/>
        <rFont val="Century Gothic"/>
        <family val="2"/>
      </rPr>
      <t xml:space="preserve">je, tu, il/elle, </t>
    </r>
    <r>
      <rPr>
        <b/>
        <sz val="14"/>
        <color theme="1"/>
        <rFont val="Century Gothic"/>
        <family val="2"/>
      </rPr>
      <t>nous, vous, ils/elles</t>
    </r>
    <r>
      <rPr>
        <sz val="14"/>
        <color theme="1"/>
        <rFont val="Century Gothic"/>
        <family val="2"/>
      </rPr>
      <t>)
use of the preposition 'à' meaning 'to'</t>
    </r>
    <r>
      <rPr>
        <b/>
        <sz val="14"/>
        <color theme="1"/>
        <rFont val="Century Gothic"/>
        <family val="2"/>
      </rPr>
      <t xml:space="preserve"> with towns and cities
use of 'chez'
use of 'en' meaning 'to' with feminine countries and in certain expressions</t>
    </r>
  </si>
  <si>
    <r>
      <t xml:space="preserve"> -ER verbs (</t>
    </r>
    <r>
      <rPr>
        <i/>
        <sz val="14"/>
        <color theme="1"/>
        <rFont val="Century Gothic"/>
        <family val="2"/>
      </rPr>
      <t xml:space="preserve">je, tu, il/elle, nous, vous, </t>
    </r>
    <r>
      <rPr>
        <sz val="14"/>
        <color theme="1"/>
        <rFont val="Century Gothic"/>
        <family val="2"/>
      </rPr>
      <t>ils/elles)
uses of 'en', 'à' and 'chez'</t>
    </r>
    <r>
      <rPr>
        <b/>
        <sz val="14"/>
        <color theme="1"/>
        <rFont val="Century Gothic"/>
        <family val="2"/>
      </rPr>
      <t xml:space="preserve"> </t>
    </r>
    <r>
      <rPr>
        <sz val="14"/>
        <color theme="1"/>
        <rFont val="Century Gothic"/>
        <family val="2"/>
      </rPr>
      <t>(to vs</t>
    </r>
    <r>
      <rPr>
        <b/>
        <sz val="14"/>
        <color theme="1"/>
        <rFont val="Century Gothic"/>
        <family val="2"/>
      </rPr>
      <t xml:space="preserve"> in</t>
    </r>
    <r>
      <rPr>
        <sz val="14"/>
        <color theme="1"/>
        <rFont val="Century Gothic"/>
        <family val="2"/>
      </rPr>
      <t>)</t>
    </r>
  </si>
  <si>
    <r>
      <t>common irregular –RE verbs (present)</t>
    </r>
    <r>
      <rPr>
        <sz val="14"/>
        <color theme="1"/>
        <rFont val="Century Gothic"/>
        <family val="2"/>
      </rPr>
      <t xml:space="preserve">
</t>
    </r>
    <r>
      <rPr>
        <b/>
        <sz val="14"/>
        <color theme="1"/>
        <rFont val="Century Gothic"/>
        <family val="2"/>
      </rPr>
      <t>prendre, apprendre, comprendre, dire</t>
    </r>
    <r>
      <rPr>
        <sz val="14"/>
        <color theme="1"/>
        <rFont val="Century Gothic"/>
        <family val="2"/>
      </rPr>
      <t xml:space="preserve"> </t>
    </r>
    <r>
      <rPr>
        <b/>
        <sz val="14"/>
        <color theme="1"/>
        <rFont val="Century Gothic"/>
        <family val="2"/>
      </rPr>
      <t>(je, tu, il/elle)
inversion questions</t>
    </r>
  </si>
  <si>
    <r>
      <t>common irregular –IR verbs (present)</t>
    </r>
    <r>
      <rPr>
        <sz val="14"/>
        <color theme="1"/>
        <rFont val="Century Gothic"/>
        <family val="2"/>
      </rPr>
      <t xml:space="preserve">
</t>
    </r>
    <r>
      <rPr>
        <b/>
        <sz val="14"/>
        <color theme="1"/>
        <rFont val="Century Gothic"/>
        <family val="2"/>
      </rPr>
      <t>sortir, venir</t>
    </r>
    <r>
      <rPr>
        <sz val="14"/>
        <color theme="1"/>
        <rFont val="Century Gothic"/>
        <family val="2"/>
      </rPr>
      <t xml:space="preserve"> </t>
    </r>
    <r>
      <rPr>
        <b/>
        <sz val="14"/>
        <color theme="1"/>
        <rFont val="Century Gothic"/>
        <family val="2"/>
      </rPr>
      <t xml:space="preserve">(je, tu, il/elle)
</t>
    </r>
    <r>
      <rPr>
        <sz val="14"/>
        <color theme="1"/>
        <rFont val="Century Gothic"/>
        <family val="2"/>
      </rPr>
      <t>inversion questions</t>
    </r>
    <r>
      <rPr>
        <b/>
        <sz val="14"/>
        <color theme="1"/>
        <rFont val="Century Gothic"/>
        <family val="2"/>
      </rPr>
      <t xml:space="preserve"> (il/elle) 
</t>
    </r>
    <r>
      <rPr>
        <sz val="14"/>
        <color theme="1"/>
        <rFont val="Century Gothic"/>
        <family val="2"/>
      </rPr>
      <t>inversion questions</t>
    </r>
    <r>
      <rPr>
        <b/>
        <sz val="14"/>
        <color theme="1"/>
        <rFont val="Century Gothic"/>
        <family val="2"/>
      </rPr>
      <t xml:space="preserve"> with</t>
    </r>
    <r>
      <rPr>
        <sz val="14"/>
        <color theme="1"/>
        <rFont val="Century Gothic"/>
        <family val="2"/>
      </rPr>
      <t xml:space="preserve"> </t>
    </r>
    <r>
      <rPr>
        <b/>
        <sz val="14"/>
        <color theme="1"/>
        <rFont val="Century Gothic"/>
        <family val="2"/>
      </rPr>
      <t>two-verb structures</t>
    </r>
  </si>
  <si>
    <r>
      <t>negation: ne...pas (with single-verb structures)</t>
    </r>
    <r>
      <rPr>
        <sz val="14"/>
        <color theme="1"/>
        <rFont val="Century Gothic"/>
        <family val="2"/>
      </rPr>
      <t xml:space="preserve">
</t>
    </r>
    <r>
      <rPr>
        <b/>
        <sz val="14"/>
        <color theme="1"/>
        <rFont val="Century Gothic"/>
        <family val="2"/>
      </rPr>
      <t>dormir (je, tu, il/elle)</t>
    </r>
  </si>
  <si>
    <r>
      <t xml:space="preserve">negation: ne...pas
(with single-verb structures)
</t>
    </r>
    <r>
      <rPr>
        <sz val="14"/>
        <color theme="1"/>
        <rFont val="Century Gothic"/>
        <family val="2"/>
      </rPr>
      <t xml:space="preserve">
</t>
    </r>
    <r>
      <rPr>
        <b/>
        <sz val="14"/>
        <color theme="1"/>
        <rFont val="Century Gothic"/>
        <family val="2"/>
      </rPr>
      <t>dormir
(je, tu, il/elle)</t>
    </r>
  </si>
  <si>
    <r>
      <t>negation: ne…pas</t>
    </r>
    <r>
      <rPr>
        <b/>
        <sz val="14"/>
        <color theme="1"/>
        <rFont val="Century Gothic"/>
        <family val="2"/>
      </rPr>
      <t xml:space="preserve"> de/d' (with nouns)</t>
    </r>
  </si>
  <si>
    <r>
      <t>negation: ne…pas</t>
    </r>
    <r>
      <rPr>
        <b/>
        <sz val="14"/>
        <color theme="1"/>
        <rFont val="Century Gothic"/>
        <family val="2"/>
      </rPr>
      <t xml:space="preserve"> de/d'
(with nouns)</t>
    </r>
  </si>
  <si>
    <r>
      <t xml:space="preserve">pre-nominal position of certain common adjectives
irregular </t>
    </r>
    <r>
      <rPr>
        <sz val="14"/>
        <color theme="1"/>
        <rFont val="Century Gothic"/>
        <family val="2"/>
      </rPr>
      <t>feminine forms of adjectives</t>
    </r>
  </si>
  <si>
    <r>
      <t xml:space="preserve">aller + infinitive (future intention) (je, tu, il/elle)
</t>
    </r>
    <r>
      <rPr>
        <sz val="14"/>
        <color theme="1"/>
        <rFont val="Century Gothic"/>
        <family val="2"/>
      </rPr>
      <t>negation: ne…pas</t>
    </r>
    <r>
      <rPr>
        <b/>
        <sz val="14"/>
        <color theme="1"/>
        <rFont val="Century Gothic"/>
        <family val="2"/>
      </rPr>
      <t xml:space="preserve"> with two-verb structures </t>
    </r>
    <r>
      <rPr>
        <sz val="14"/>
        <color theme="1"/>
        <rFont val="Century Gothic"/>
        <family val="2"/>
      </rPr>
      <t xml:space="preserve">
</t>
    </r>
    <r>
      <rPr>
        <b/>
        <sz val="14"/>
        <color theme="1"/>
        <rFont val="Century Gothic"/>
        <family val="2"/>
      </rPr>
      <t xml:space="preserve">partir </t>
    </r>
    <r>
      <rPr>
        <sz val="14"/>
        <color theme="1"/>
        <rFont val="Century Gothic"/>
        <family val="2"/>
      </rPr>
      <t>(je, tu, il/elle)</t>
    </r>
  </si>
  <si>
    <r>
      <t xml:space="preserve">aller + infinitive (future intention) (je, tu, il/elle, </t>
    </r>
    <r>
      <rPr>
        <b/>
        <sz val="14"/>
        <color theme="1"/>
        <rFont val="Century Gothic"/>
        <family val="2"/>
      </rPr>
      <t>nous, vous, ils/elles</t>
    </r>
    <r>
      <rPr>
        <sz val="14"/>
        <color theme="1"/>
        <rFont val="Century Gothic"/>
        <family val="2"/>
      </rPr>
      <t>)</t>
    </r>
    <r>
      <rPr>
        <b/>
        <sz val="14"/>
        <color theme="1"/>
        <rFont val="Century Gothic"/>
        <family val="2"/>
      </rPr>
      <t xml:space="preserve">
</t>
    </r>
    <r>
      <rPr>
        <sz val="14"/>
        <color theme="1"/>
        <rFont val="Century Gothic"/>
        <family val="2"/>
      </rPr>
      <t>inversion questions in</t>
    </r>
    <r>
      <rPr>
        <b/>
        <sz val="14"/>
        <color theme="1"/>
        <rFont val="Century Gothic"/>
        <family val="2"/>
      </rPr>
      <t xml:space="preserve"> </t>
    </r>
    <r>
      <rPr>
        <sz val="14"/>
        <color theme="1"/>
        <rFont val="Century Gothic"/>
        <family val="2"/>
      </rPr>
      <t xml:space="preserve">two-verb structures </t>
    </r>
    <r>
      <rPr>
        <b/>
        <sz val="14"/>
        <color theme="1"/>
        <rFont val="Century Gothic"/>
        <family val="2"/>
      </rPr>
      <t>with question words</t>
    </r>
  </si>
  <si>
    <r>
      <t>modal verbs with dependent infinitives
devoir, vouloir (je, tu, il/elle)</t>
    </r>
    <r>
      <rPr>
        <sz val="14"/>
        <color theme="1"/>
        <rFont val="Century Gothic"/>
        <family val="2"/>
      </rPr>
      <t xml:space="preserve">
</t>
    </r>
    <r>
      <rPr>
        <i/>
        <sz val="14"/>
        <color theme="1"/>
        <rFont val="Century Gothic"/>
        <family val="2"/>
      </rPr>
      <t>prepositions en, dans, pour, à</t>
    </r>
  </si>
  <si>
    <r>
      <t>modal verbs with dependent infinitives</t>
    </r>
    <r>
      <rPr>
        <b/>
        <sz val="14"/>
        <color theme="1"/>
        <rFont val="Century Gothic"/>
        <family val="2"/>
      </rPr>
      <t xml:space="preserve"> in questions and negative sentences</t>
    </r>
    <r>
      <rPr>
        <sz val="14"/>
        <color theme="1"/>
        <rFont val="Century Gothic"/>
        <family val="2"/>
      </rPr>
      <t xml:space="preserve">
devoir, vouloir,</t>
    </r>
    <r>
      <rPr>
        <b/>
        <sz val="14"/>
        <color theme="1"/>
        <rFont val="Century Gothic"/>
        <family val="2"/>
      </rPr>
      <t xml:space="preserve"> pouvoir </t>
    </r>
    <r>
      <rPr>
        <sz val="14"/>
        <color theme="1"/>
        <rFont val="Century Gothic"/>
        <family val="2"/>
      </rPr>
      <t xml:space="preserve">(je, tu, il/elle)
</t>
    </r>
    <r>
      <rPr>
        <b/>
        <sz val="14"/>
        <color theme="1"/>
        <rFont val="Century Gothic"/>
        <family val="2"/>
      </rPr>
      <t xml:space="preserve">savoir (je, tu, il/elle)
</t>
    </r>
    <r>
      <rPr>
        <sz val="14"/>
        <color theme="1"/>
        <rFont val="Century Gothic"/>
        <family val="2"/>
      </rPr>
      <t>inversion questions with two-verb structures</t>
    </r>
  </si>
  <si>
    <r>
      <rPr>
        <b/>
        <sz val="14"/>
        <color theme="4" tint="-0.499984740745262"/>
        <rFont val="Century Gothic"/>
        <family val="2"/>
      </rPr>
      <t>Text exploitation 3</t>
    </r>
    <r>
      <rPr>
        <sz val="14"/>
        <color theme="1"/>
        <rFont val="Century Gothic"/>
        <family val="2"/>
      </rPr>
      <t xml:space="preserve"> - L'homme qui te ressemble</t>
    </r>
  </si>
  <si>
    <r>
      <t>modal verbs with dependent infinitives</t>
    </r>
    <r>
      <rPr>
        <b/>
        <sz val="14"/>
        <color theme="1"/>
        <rFont val="Century Gothic"/>
        <family val="2"/>
      </rPr>
      <t xml:space="preserve"> in questions and negative sentences</t>
    </r>
    <r>
      <rPr>
        <sz val="14"/>
        <color theme="1"/>
        <rFont val="Century Gothic"/>
        <family val="2"/>
      </rPr>
      <t xml:space="preserve">
devoir, vouloir,</t>
    </r>
    <r>
      <rPr>
        <b/>
        <sz val="14"/>
        <color theme="1"/>
        <rFont val="Century Gothic"/>
        <family val="2"/>
      </rPr>
      <t xml:space="preserve"> pouvoir</t>
    </r>
    <r>
      <rPr>
        <sz val="14"/>
        <color theme="1"/>
        <rFont val="Century Gothic"/>
        <family val="2"/>
      </rPr>
      <t xml:space="preserve">
 (je, tu, il/elle)
</t>
    </r>
    <r>
      <rPr>
        <b/>
        <sz val="14"/>
        <color theme="1"/>
        <rFont val="Century Gothic"/>
        <family val="2"/>
      </rPr>
      <t xml:space="preserve">savoir
 (je, tu, il/elle)
</t>
    </r>
    <r>
      <rPr>
        <sz val="14"/>
        <color theme="1"/>
        <rFont val="Century Gothic"/>
        <family val="2"/>
      </rPr>
      <t>inversion questions with two-verb structures</t>
    </r>
  </si>
  <si>
    <r>
      <rPr>
        <b/>
        <sz val="14"/>
        <color theme="1"/>
        <rFont val="Century Gothic"/>
        <family val="2"/>
      </rPr>
      <t xml:space="preserve">t-liaison
</t>
    </r>
    <r>
      <rPr>
        <sz val="14"/>
        <color theme="1"/>
        <rFont val="Century Gothic"/>
        <family val="2"/>
      </rPr>
      <t>e; au/eau</t>
    </r>
  </si>
  <si>
    <r>
      <rPr>
        <u/>
        <sz val="14"/>
        <color theme="1"/>
        <rFont val="Century Gothic"/>
        <family val="2"/>
      </rPr>
      <t>je</t>
    </r>
    <r>
      <rPr>
        <sz val="14"/>
        <color theme="1"/>
        <rFont val="Century Gothic"/>
        <family val="2"/>
      </rPr>
      <t xml:space="preserve">, devoir, cheval, cela, second, samedi; 
</t>
    </r>
    <r>
      <rPr>
        <u/>
        <sz val="14"/>
        <color theme="1"/>
        <rFont val="Century Gothic"/>
        <family val="2"/>
      </rPr>
      <t>gauche</t>
    </r>
    <r>
      <rPr>
        <sz val="14"/>
        <color theme="1"/>
        <rFont val="Century Gothic"/>
        <family val="2"/>
      </rPr>
      <t>, faux, beaux, eau, bateau, aussi</t>
    </r>
  </si>
  <si>
    <r>
      <rPr>
        <u/>
        <sz val="14"/>
        <color theme="1"/>
        <rFont val="Century Gothic"/>
        <family val="2"/>
      </rPr>
      <t>gauche</t>
    </r>
    <r>
      <rPr>
        <sz val="14"/>
        <color theme="1"/>
        <rFont val="Century Gothic"/>
        <family val="2"/>
      </rPr>
      <t>, faux, beaux, eau, bateau, aussi;</t>
    </r>
  </si>
  <si>
    <t>eu [revisited]</t>
  </si>
  <si>
    <t>e [revisited]</t>
  </si>
  <si>
    <t>s-liaison
au/eau [revisited]</t>
  </si>
  <si>
    <t>t-liaison
u [revisited]</t>
  </si>
  <si>
    <t>ou [revisited]</t>
  </si>
  <si>
    <t>SFe [revisited]</t>
  </si>
  <si>
    <t>é (-er, -ez) [revisited]</t>
  </si>
  <si>
    <t>en/an [revisited]</t>
  </si>
  <si>
    <t>è/ê [revisited]</t>
  </si>
  <si>
    <t>ç (and soft 'c') [revisited]</t>
  </si>
  <si>
    <t>qu [revisited]</t>
  </si>
  <si>
    <t>j [revisited]</t>
  </si>
  <si>
    <t>-tion [revisited]</t>
  </si>
  <si>
    <t>-ien [revisited]</t>
  </si>
  <si>
    <r>
      <t xml:space="preserve">être &amp; avoir
(je, tu, il/elle)
</t>
    </r>
    <r>
      <rPr>
        <b/>
        <sz val="14"/>
        <color theme="1"/>
        <rFont val="Century Gothic"/>
        <family val="2"/>
      </rPr>
      <t xml:space="preserve">feminisation of job titles (-e)
subject pronouns il/elle meaning 'it'
</t>
    </r>
    <r>
      <rPr>
        <sz val="14"/>
        <color theme="1"/>
        <rFont val="Century Gothic"/>
        <family val="2"/>
      </rPr>
      <t xml:space="preserve"> 
</t>
    </r>
    <r>
      <rPr>
        <i/>
        <sz val="14"/>
        <color theme="1"/>
        <rFont val="Century Gothic"/>
        <family val="2"/>
      </rPr>
      <t>indefinite articles</t>
    </r>
  </si>
  <si>
    <r>
      <t xml:space="preserve">être &amp; avoir (je, tu, il/elle)
</t>
    </r>
    <r>
      <rPr>
        <b/>
        <sz val="14"/>
        <color theme="1"/>
        <rFont val="Century Gothic"/>
        <family val="2"/>
      </rPr>
      <t xml:space="preserve">feminisation of job titles (-e)
subject pronouns il/elle meaning 'it'
</t>
    </r>
    <r>
      <rPr>
        <sz val="14"/>
        <color theme="1"/>
        <rFont val="Century Gothic"/>
        <family val="2"/>
      </rPr>
      <t xml:space="preserve"> </t>
    </r>
    <r>
      <rPr>
        <i/>
        <sz val="14"/>
        <color theme="1"/>
        <rFont val="Century Gothic"/>
        <family val="2"/>
      </rPr>
      <t>indefinite articles</t>
    </r>
  </si>
  <si>
    <t>ain/in [revisited]</t>
  </si>
  <si>
    <t>ain/in; è/ê</t>
  </si>
  <si>
    <t>sortir, partir, dormir, venir, revenir, devenir: 1st, 2nd, 3rd plural</t>
  </si>
  <si>
    <r>
      <t xml:space="preserve">Verb features are taught in pairs, as per all the NCELP resources (e.g. 'je suis' contrasted with 'est' in a series of listening, reading, writing and speaking activities). We only list three features here because this scheme of work assumes two lessons per week, and these three features will be taught, in pairs, across these two whole weeks. It is very important to teach these highly common verb forms in pairs. However, across four lessons (over two weeks), we envisage that in total three forms (suis, es, and est) will be taught and practised, in different paired combinations. 
'J'aime' will be introduced only very briefly to ensure that students see infinitive verbs in a sentence - see NCELP verb slides, e.g. 'j'aime être anglais'. At this early stage, students should be taught, very briefly, that it comprises 'je [I] + aime [like]'. 'Aimer' will be introduced and practised as a regular '-er' verb in term 1.2 week 3 and it is used as a cluster word for phonics practice in term 1.2 week 1.
The four modalities </t>
    </r>
    <r>
      <rPr>
        <i/>
        <sz val="11"/>
        <color theme="1"/>
        <rFont val="Century Gothic"/>
        <family val="2"/>
      </rPr>
      <t xml:space="preserve"> lire, écrire, écouter </t>
    </r>
    <r>
      <rPr>
        <sz val="11"/>
        <color theme="1"/>
        <rFont val="Century Gothic"/>
        <family val="2"/>
      </rPr>
      <t>and</t>
    </r>
    <r>
      <rPr>
        <i/>
        <sz val="11"/>
        <color theme="1"/>
        <rFont val="Century Gothic"/>
        <family val="2"/>
      </rPr>
      <t xml:space="preserve"> parler </t>
    </r>
    <r>
      <rPr>
        <sz val="11"/>
        <color theme="1"/>
        <rFont val="Century Gothic"/>
        <family val="2"/>
      </rPr>
      <t>are introduced here in infinitive form only, as these will appear as task instructions throughout the year.
Please note that the cluster words are not taught as vocabulary items for active use - their oral and written forms are used to teach SSCs, and their meanings could be learned incidentally. If they are also included as lexical items to be learned, they will appear in the 'vocabulary introduced' column. Also note that the vocabulary is bound to feature SSCs not yet practised in the phonics strand, and that most SSCs will be encountered naturally over the course of a few weeks. The phonics strand is seen as a means of 'shining a spotlight' upon the different SSCs in turn (following the 'band for buck' principle in their ordering), aiming to introduce and practise them all as soon as practicable, thereafter repeating the cycle to ensure that the learning is retained (as research findings suggest is necessary, e.g. Porter 2014). The subsequent 'natural' encounter with the SSCs in the vocabulary introduced offers further opportunities for revisiting and practice on a constant basis.
The items in purple in the vocabulary column are intended to be introduced with a view to establishing the possibility of some everyday classroom interaction using the target language. Thus we have 'hello', 'goodbye', 'yes' and 'no', along with the conjunction 'and', in the target language this first week. It is anticipated that these will be recycled constantly thereafter. 
Lesson 1 introduces the verb 'être' in the first and second person sigular forms, together with adjectives as complement. Lesson 2 brings in the third person singular form, and teaches basic adjective agreement for the feminine (-e). The integrated resource sequence (to be produced for each week of the scheme), incorporates the grammar, vocabulary and phonics strands for the week in a logical sequence of tasks designed to introduce, explain and then practise these. Thus, it is important that pronunciation changes resulting from the addition of an -e in feminine form are considered explicitly in this week's  sequence.</t>
    </r>
  </si>
  <si>
    <t xml:space="preserve">The forms of 'être' introduced in week 1 are revisited, and the3rd person singular form introduced. Practising these with new adjectives as complement. Feminine adjective agreement is discussed in more detail, including changes in pronunciation in the adjective that results. 
This week several adjectives are introduced that do not change when attached to feminine singular nouns.  This should be pointed out to students: some adjectives already end with an -e and so do not need an additional -e.
</t>
  </si>
  <si>
    <t xml:space="preserve">Lesson 1 introduces and practises the verb 'avoir' in the first and third person singular forms (contrasting these in the referential input activities), together with the vocabulary set for the week (which ideally will have been pre-learnt outside of class time using Quizlet or similar). 
'Ce' is intended to be used as part of the construction c'est/ it is, in structures incorporating the conjunction 'but'. It is anticipated that these will be recycled frequently thereafter. Ensure that the learners have noticed that the 'est' in 'c'est' is the same as 'est' for 'il/elle est'. To introduce and practise 'c'est', remember that you can re-use the vocabulary from the previous lessons, such as 'grand', 'petit', 'français', 'anglais'. The question 'c'est qui?' can now be introduced and practised. It will be used in task instructions going forward. The concept of liaison (with -t + vowel) is introduced here, to permit comprehension/pronunciation of 'C'est un(e) ...'
The praise word 'bon' is added here in the masculine only, for use in the generic phrase 'c'est bon'. Cognate 'excellent' [1226] could be added here as a cognate, though teachers should be aware that it may not be immediately recognisable as such when spoken, owing to the SSC differences in French. It could therefore be written on the board when first used, to aid students' understanding of them. If teacher wish to use the less frequent 'super' [2993], it could be introduced the same way.
Lesson 2 introduces the concept of gender with nouns in French, expressing this with the indefinite article and practising its use with the vocabulary set. Focus on the important contrast between 'un' and 'une' - teach this as an essential Sound Symbol Correspondance (SSC) that makes a difference to meaning and communication. Teach the meaning of 'one' (as in the number 'one') for these also.
Explain common notation such as: un chien (m), une voiture (f)
</t>
  </si>
  <si>
    <r>
      <t>Lesson 1 - teachers should ensure students understand that 'le', 'la', 'les' and ' l' ' all mean 'the'. The concept of liaison (with -s + vowel) is introduced here, to permit comprehension/pronunciation of 'les + noun starting with vowel.'
Recyle nouns that have been met, but now present and practise them with the definite article. Re-using the same nouns is very important, to emphasise that the gender of the noun determines the article, e.g, that 'la' and 'une' are used with the same noun.</t>
    </r>
    <r>
      <rPr>
        <i/>
        <sz val="11"/>
        <color theme="1"/>
        <rFont val="Century Gothic"/>
        <family val="2"/>
      </rPr>
      <t xml:space="preserve">
</t>
    </r>
    <r>
      <rPr>
        <sz val="11"/>
        <color theme="1"/>
        <rFont val="Century Gothic"/>
        <family val="2"/>
      </rPr>
      <t xml:space="preserve">
Lesson 2 - introduce regular plural marking on nouns (-s); point out that this -s, though similar to the English plural marking, is often not pronounced (SFC). This can lead to its omission when learners attempt to write plural forms.
'Français'  and 'anglais' have been introduced previously as adjectives. They are introduced as nouns here, together, and may be used with preposition 'en' to allow simple task instructions to be given in the target language. 
Gaming Grammar: Mission 6 Escape Room deals with the definite article. Students will progress through the game at their own rate; teachers should use the teacher interface to check progress. This will help to inform future lesson planning. https://www.gaminggrammar.com/</t>
    </r>
  </si>
  <si>
    <r>
      <t xml:space="preserve">Uses of 'faire' that would not be rendered by a simple 'do' or 'make' in English are now introduced (including its use with two very common weather adjectives). Some of these expressions require the use of the definite article, others the indefinite, and still others (the weather expressions) no article at all.
The preposition 'en' is re-introduced here in the sense of 'by' with a mode of transport (here: boat). Students have already met </t>
    </r>
    <r>
      <rPr>
        <i/>
        <sz val="11"/>
        <color theme="1"/>
        <rFont val="Century Gothic"/>
        <family val="2"/>
      </rPr>
      <t>en</t>
    </r>
    <r>
      <rPr>
        <sz val="11"/>
        <color theme="1"/>
        <rFont val="Century Gothic"/>
        <family val="2"/>
      </rPr>
      <t xml:space="preserve"> meaning 'in' in Term 1.1, Week 6,  which may be helpful for the purposes of explaining that French views the structure  as meaning 'inside' the boat/vehicle concerned. 'Voiture' has also been introduced, in Term 1.1, Week 4, so could serve as a further example here.
The words 'numéro' and 'réponse(s)' are used on activity slides, being readily understood.
Preposition </t>
    </r>
    <r>
      <rPr>
        <i/>
        <sz val="11"/>
        <color theme="1"/>
        <rFont val="Century Gothic"/>
        <family val="2"/>
      </rPr>
      <t xml:space="preserve">de </t>
    </r>
    <r>
      <rPr>
        <sz val="11"/>
        <color theme="1"/>
        <rFont val="Century Gothic"/>
        <family val="2"/>
      </rPr>
      <t xml:space="preserve">is introduced here with its first meaning of, for use with </t>
    </r>
    <r>
      <rPr>
        <i/>
        <sz val="11"/>
        <color theme="1"/>
        <rFont val="Century Gothic"/>
        <family val="2"/>
      </rPr>
      <t xml:space="preserve">faire une visite de </t>
    </r>
    <r>
      <rPr>
        <sz val="11"/>
        <color theme="1"/>
        <rFont val="Century Gothic"/>
        <family val="2"/>
      </rPr>
      <t>+ place name.</t>
    </r>
  </si>
  <si>
    <r>
      <t xml:space="preserve">
The preposition 'à', is encountered again here, used in the sense of 'at' this time in the phrase 'à l'école'. It will recur next week in the phrase 'à la maison There is opportunity here to build on knowledge aquired in the previous lesson by revisitng  'à' in the sense of 'to' with new verbs </t>
    </r>
    <r>
      <rPr>
        <i/>
        <sz val="11"/>
        <color theme="1"/>
        <rFont val="Century Gothic"/>
        <family val="2"/>
      </rPr>
      <t>parler</t>
    </r>
    <r>
      <rPr>
        <sz val="11"/>
        <color theme="1"/>
        <rFont val="Century Gothic"/>
        <family val="2"/>
      </rPr>
      <t xml:space="preserve">, </t>
    </r>
    <r>
      <rPr>
        <i/>
        <sz val="11"/>
        <color theme="1"/>
        <rFont val="Century Gothic"/>
        <family val="2"/>
      </rPr>
      <t>demander, montrer</t>
    </r>
    <r>
      <rPr>
        <sz val="11"/>
        <color theme="1"/>
        <rFont val="Century Gothic"/>
        <family val="2"/>
      </rPr>
      <t xml:space="preserve"> and </t>
    </r>
    <r>
      <rPr>
        <i/>
        <sz val="11"/>
        <color theme="1"/>
        <rFont val="Century Gothic"/>
        <family val="2"/>
      </rPr>
      <t xml:space="preserve">penser, </t>
    </r>
    <r>
      <rPr>
        <sz val="11"/>
        <color theme="1"/>
        <rFont val="Century Gothic"/>
        <family val="2"/>
      </rPr>
      <t xml:space="preserve">and contrasting this with the new meaning.
'Que' is introduced here with its meaning 'that', i.e. as a conjunction (it is later introduced as a question word). 'Je pense que...' may now be introduced to give students a means to expressing thoughts and opinions, e.g. 'Je pense que c'est bien ...'
Two further time adverbs, </t>
    </r>
    <r>
      <rPr>
        <i/>
        <sz val="11"/>
        <color theme="1"/>
        <rFont val="Century Gothic"/>
        <family val="2"/>
      </rPr>
      <t>normalement</t>
    </r>
    <r>
      <rPr>
        <sz val="11"/>
        <color theme="1"/>
        <rFont val="Century Gothic"/>
        <family val="2"/>
      </rPr>
      <t xml:space="preserve"> and </t>
    </r>
    <r>
      <rPr>
        <i/>
        <sz val="11"/>
        <color theme="1"/>
        <rFont val="Century Gothic"/>
        <family val="2"/>
      </rPr>
      <t>aujourd'hui</t>
    </r>
    <r>
      <rPr>
        <sz val="11"/>
        <color theme="1"/>
        <rFont val="Century Gothic"/>
        <family val="2"/>
      </rPr>
      <t xml:space="preserve"> are introduced, allowing for more practise of present simple and continuous forms.
The preposition 'à' recurs here with its 'to' meaning, used with 'donner', 'montrer', 'demander' + indirect object (names only for now, to avoid the need for indirect object pronouns!)</t>
    </r>
  </si>
  <si>
    <r>
      <t xml:space="preserve">chanter [1820], </t>
    </r>
    <r>
      <rPr>
        <b/>
        <sz val="14"/>
        <color rgb="FF7030A0"/>
        <rFont val="Century Gothic"/>
        <family val="2"/>
      </rPr>
      <t xml:space="preserve">étudier </t>
    </r>
    <r>
      <rPr>
        <sz val="14"/>
        <color theme="1"/>
        <rFont val="Century Gothic"/>
        <family val="2"/>
      </rPr>
      <t>[960], jouer [219], ils [13], elles [38], élève [1068], fruit [896], histoire</t>
    </r>
    <r>
      <rPr>
        <vertAlign val="superscript"/>
        <sz val="14"/>
        <color theme="1"/>
        <rFont val="Century Gothic"/>
        <family val="2"/>
      </rPr>
      <t>1</t>
    </r>
    <r>
      <rPr>
        <sz val="14"/>
        <color theme="1"/>
        <rFont val="Century Gothic"/>
        <family val="2"/>
      </rPr>
      <t xml:space="preserve"> [263], radio [1526], ensemble [124]</t>
    </r>
  </si>
  <si>
    <r>
      <t>marcher [1532], manger [1338], préparer [368],</t>
    </r>
    <r>
      <rPr>
        <b/>
        <sz val="14"/>
        <color rgb="FF7030A0"/>
        <rFont val="Century Gothic"/>
        <family val="2"/>
      </rPr>
      <t xml:space="preserve"> regarder</t>
    </r>
    <r>
      <rPr>
        <vertAlign val="superscript"/>
        <sz val="14"/>
        <rFont val="Century Gothic"/>
        <family val="2"/>
      </rPr>
      <t>1</t>
    </r>
    <r>
      <rPr>
        <b/>
        <sz val="14"/>
        <color rgb="FF7030A0"/>
        <rFont val="Century Gothic"/>
        <family val="2"/>
      </rPr>
      <t xml:space="preserve"> </t>
    </r>
    <r>
      <rPr>
        <sz val="14"/>
        <color theme="1"/>
        <rFont val="Century Gothic"/>
        <family val="2"/>
      </rPr>
      <t xml:space="preserve">[425], </t>
    </r>
    <r>
      <rPr>
        <b/>
        <sz val="14"/>
        <color rgb="FF7030A0"/>
        <rFont val="Century Gothic"/>
        <family val="2"/>
      </rPr>
      <t>travailler</t>
    </r>
    <r>
      <rPr>
        <sz val="14"/>
        <color rgb="FF7030A0"/>
        <rFont val="Century Gothic"/>
        <family val="2"/>
      </rPr>
      <t xml:space="preserve"> </t>
    </r>
    <r>
      <rPr>
        <sz val="14"/>
        <rFont val="Century Gothic"/>
        <family val="2"/>
      </rPr>
      <t>[290]</t>
    </r>
    <r>
      <rPr>
        <sz val="14"/>
        <color rgb="FF7030A0"/>
        <rFont val="Century Gothic"/>
        <family val="2"/>
      </rPr>
      <t>,</t>
    </r>
    <r>
      <rPr>
        <sz val="14"/>
        <color theme="1"/>
        <rFont val="Century Gothic"/>
        <family val="2"/>
      </rPr>
      <t xml:space="preserve"> nous</t>
    </r>
    <r>
      <rPr>
        <vertAlign val="superscript"/>
        <sz val="14"/>
        <color theme="1"/>
        <rFont val="Century Gothic"/>
        <family val="2"/>
      </rPr>
      <t>1</t>
    </r>
    <r>
      <rPr>
        <sz val="14"/>
        <color theme="1"/>
        <rFont val="Century Gothic"/>
        <family val="2"/>
      </rPr>
      <t xml:space="preserve"> [31], déjeuner [2724], film [848], maison [325], </t>
    </r>
    <r>
      <rPr>
        <b/>
        <sz val="14"/>
        <color rgb="FF7030A0"/>
        <rFont val="Century Gothic"/>
        <family val="2"/>
      </rPr>
      <t>partenaire</t>
    </r>
    <r>
      <rPr>
        <sz val="14"/>
        <color theme="1"/>
        <rFont val="Century Gothic"/>
        <family val="2"/>
      </rPr>
      <t xml:space="preserve"> [1077], télé [2746], dehors [1217], préféré [préférer 597]</t>
    </r>
  </si>
  <si>
    <r>
      <t>As well as introducing the verbs in this week's vocabulary set, those -ER verbs from the previous weeks should be revisited, now in the third person plural form.</t>
    </r>
    <r>
      <rPr>
        <i/>
        <sz val="11"/>
        <rFont val="Century Gothic"/>
        <family val="2"/>
      </rPr>
      <t xml:space="preserve">
</t>
    </r>
    <r>
      <rPr>
        <sz val="11"/>
        <rFont val="Century Gothic"/>
        <family val="2"/>
      </rPr>
      <t xml:space="preserve">Gaming Grammar: Mission 2 </t>
    </r>
    <r>
      <rPr>
        <i/>
        <sz val="11"/>
        <rFont val="Century Gothic"/>
        <family val="2"/>
      </rPr>
      <t>Robot Clothes</t>
    </r>
    <r>
      <rPr>
        <sz val="11"/>
        <rFont val="Century Gothic"/>
        <family val="2"/>
      </rPr>
      <t xml:space="preserve"> deals with present tense verb endings (il/elle, ils/elles). Students will progress through the game at their own rate; teachers should use the teacher interface to check progress. This will help to inform future lesson planning. https://www.gaminggrammar.com/</t>
    </r>
  </si>
  <si>
    <t>The preposition 'à', used in the sense of 'at', recurs here in the phrase 'à la maison'.
Manger is introduced this week with attention paid to the addition of an 'e' in the plural form to soften the g.</t>
  </si>
  <si>
    <t xml:space="preserve">These verbs will then be used in the grammar activities - see NCELP resource for contrasting 'tu' and 'vous' forms to express different numbers of people being addressed. </t>
  </si>
  <si>
    <r>
      <t>cinq [288], deux [41], dix [372], douze (1664), huit [877], neuf [787], onze (2447), quatre [253], sept [905], six [450], trois [115], un</t>
    </r>
    <r>
      <rPr>
        <vertAlign val="superscript"/>
        <sz val="14"/>
        <color theme="1"/>
        <rFont val="Century Gothic"/>
        <family val="2"/>
      </rPr>
      <t>2</t>
    </r>
    <r>
      <rPr>
        <sz val="14"/>
        <color theme="1"/>
        <rFont val="Century Gothic"/>
        <family val="2"/>
      </rPr>
      <t xml:space="preserve"> [3], une</t>
    </r>
    <r>
      <rPr>
        <vertAlign val="superscript"/>
        <sz val="14"/>
        <color theme="1"/>
        <rFont val="Century Gothic"/>
        <family val="2"/>
      </rPr>
      <t>2</t>
    </r>
    <r>
      <rPr>
        <sz val="14"/>
        <color theme="1"/>
        <rFont val="Century Gothic"/>
        <family val="2"/>
      </rPr>
      <t xml:space="preserve"> [3], des [2 - de],</t>
    </r>
    <r>
      <rPr>
        <sz val="14"/>
        <rFont val="Century Gothic"/>
        <family val="2"/>
      </rPr>
      <t xml:space="preserve"> </t>
    </r>
    <r>
      <rPr>
        <b/>
        <sz val="14"/>
        <color rgb="FF7030A0"/>
        <rFont val="Century Gothic"/>
        <family val="2"/>
      </rPr>
      <t>il y a</t>
    </r>
    <r>
      <rPr>
        <sz val="14"/>
        <rFont val="Century Gothic"/>
        <family val="2"/>
      </rPr>
      <t xml:space="preserve"> [</t>
    </r>
    <r>
      <rPr>
        <sz val="14"/>
        <color theme="1"/>
        <rFont val="Century Gothic"/>
        <family val="2"/>
      </rPr>
      <t>13/36/8]</t>
    </r>
  </si>
  <si>
    <t>a, an (m), one (m)</t>
  </si>
  <si>
    <t>a, an, (f), one (f)</t>
  </si>
  <si>
    <r>
      <t xml:space="preserve">We now introduce the plural forms of the highly frequent irregular verbs. The 'nous' and 'ils/elles' pronouns and the 'nous', 'vous', and 'ils/elles' verb forms are presented here for the first time, this week with 'être'.
</t>
    </r>
    <r>
      <rPr>
        <i/>
        <sz val="11"/>
        <rFont val="Century Gothic"/>
        <family val="2"/>
      </rPr>
      <t>Grand</t>
    </r>
    <r>
      <rPr>
        <sz val="11"/>
        <rFont val="Century Gothic"/>
        <family val="2"/>
      </rPr>
      <t xml:space="preserve"> and </t>
    </r>
    <r>
      <rPr>
        <i/>
        <sz val="11"/>
        <rFont val="Century Gothic"/>
        <family val="2"/>
      </rPr>
      <t xml:space="preserve">petit </t>
    </r>
    <r>
      <rPr>
        <sz val="11"/>
        <rFont val="Century Gothic"/>
        <family val="2"/>
      </rPr>
      <t xml:space="preserve">are re-introduced here with their second meanings 'big' and 'small'. Contrast them (e.g. </t>
    </r>
    <r>
      <rPr>
        <i/>
        <sz val="11"/>
        <rFont val="Century Gothic"/>
        <family val="2"/>
      </rPr>
      <t xml:space="preserve">grand </t>
    </r>
    <r>
      <rPr>
        <sz val="11"/>
        <rFont val="Century Gothic"/>
        <family val="2"/>
      </rPr>
      <t xml:space="preserve">as 'tall' vs 'big') here by using them after </t>
    </r>
    <r>
      <rPr>
        <i/>
        <sz val="11"/>
        <rFont val="Century Gothic"/>
        <family val="2"/>
      </rPr>
      <t xml:space="preserve">être </t>
    </r>
    <r>
      <rPr>
        <sz val="11"/>
        <rFont val="Century Gothic"/>
        <family val="2"/>
      </rPr>
      <t xml:space="preserve">to describe people vs objects using </t>
    </r>
    <r>
      <rPr>
        <i/>
        <sz val="11"/>
        <rFont val="Century Gothic"/>
        <family val="2"/>
      </rPr>
      <t>ils/elles</t>
    </r>
    <r>
      <rPr>
        <sz val="11"/>
        <rFont val="Century Gothic"/>
        <family val="2"/>
      </rPr>
      <t xml:space="preserve">.
Gaming Grammar: Mission 7 </t>
    </r>
    <r>
      <rPr>
        <i/>
        <sz val="11"/>
        <rFont val="Century Gothic"/>
        <family val="2"/>
      </rPr>
      <t>Height of Fashion</t>
    </r>
    <r>
      <rPr>
        <sz val="11"/>
        <rFont val="Century Gothic"/>
        <family val="2"/>
      </rPr>
      <t xml:space="preserve"> deals with regular plural marking of adjectives. Students will progress through the game at their own rate; teachers should use the teacher interface to check progress. This will help to inform future lesson planning. https://www.gaminggrammar.com/
</t>
    </r>
  </si>
  <si>
    <r>
      <t>une</t>
    </r>
    <r>
      <rPr>
        <vertAlign val="superscript"/>
        <sz val="11"/>
        <rFont val="Century Gothic"/>
        <family val="2"/>
      </rPr>
      <t>1</t>
    </r>
  </si>
  <si>
    <r>
      <t>a, an (m)</t>
    </r>
    <r>
      <rPr>
        <vertAlign val="superscript"/>
        <sz val="11"/>
        <color theme="1"/>
        <rFont val="Century Gothic"/>
        <family val="2"/>
      </rPr>
      <t>1</t>
    </r>
    <r>
      <rPr>
        <sz val="11"/>
        <color theme="1"/>
        <rFont val="Century Gothic"/>
        <family val="2"/>
      </rPr>
      <t>, one (m)</t>
    </r>
    <r>
      <rPr>
        <vertAlign val="superscript"/>
        <sz val="11"/>
        <color theme="1"/>
        <rFont val="Century Gothic"/>
        <family val="2"/>
      </rPr>
      <t>2</t>
    </r>
  </si>
  <si>
    <r>
      <t>a, an (f)</t>
    </r>
    <r>
      <rPr>
        <vertAlign val="superscript"/>
        <sz val="11"/>
        <color theme="1"/>
        <rFont val="Century Gothic"/>
        <family val="2"/>
      </rPr>
      <t>1</t>
    </r>
    <r>
      <rPr>
        <sz val="11"/>
        <color theme="1"/>
        <rFont val="Century Gothic"/>
        <family val="2"/>
      </rPr>
      <t>, one (f)</t>
    </r>
    <r>
      <rPr>
        <vertAlign val="superscript"/>
        <sz val="11"/>
        <color theme="1"/>
        <rFont val="Century Gothic"/>
        <family val="2"/>
      </rPr>
      <t>2</t>
    </r>
  </si>
  <si>
    <r>
      <t>une</t>
    </r>
    <r>
      <rPr>
        <vertAlign val="superscript"/>
        <sz val="11"/>
        <rFont val="Century Gothic"/>
        <family val="2"/>
      </rPr>
      <t>2</t>
    </r>
  </si>
  <si>
    <t>a, an (f), one (f)</t>
  </si>
  <si>
    <t>We continue to introduce the plural forms of the highly frequent irregular verbs. The 'nous' and 'ils/elles' pronouns and the 'nous', 'vous', and 'ils/elles' verb forms are presented here, this week with 'avoir'.
S-liaison is revisited this week, specifically when to pronounce the (normally) SFC on the end of the verb/pronoun.</t>
  </si>
  <si>
    <r>
      <t xml:space="preserve">We continue to introduce the plural forms of the highly frequent irregular verbs. The 'nous' and 'ils/elles' pronouns and the 'nous', 'vous', and 'ils/elles' verb forms are presented here, this week with 'faire'. Vocabulary previously used with </t>
    </r>
    <r>
      <rPr>
        <i/>
        <sz val="11"/>
        <rFont val="Century Gothic"/>
        <family val="2"/>
      </rPr>
      <t xml:space="preserve">faire </t>
    </r>
    <r>
      <rPr>
        <sz val="11"/>
        <rFont val="Century Gothic"/>
        <family val="2"/>
      </rPr>
      <t>should be recycled also (see 1.1, week 7 and 1.2, week 2).
T-liaison is revisited this week, specifically when to pronounce the (normally) SFC on the end of the verb/pronoun.</t>
    </r>
  </si>
  <si>
    <t>This week's grammar focus is the revision and further practice of regular -ER verbs in the present tense (first three persons singular).
Preposition 'à' is introduced a third time this week, to mean 'in' with verbs of location. Use of 'en' and 'à' in the sense of 'to' with verbs of movement is revisited, before contrasting in a referntial activity with the new sense.
Preposition 'de'  with meaning 'of' is revisited here, used to show possession.
The context introduces famous male and female French-speaking cultural personalities (historical and living).  A running dictation task is used to prompt use of all three persons of the key verbs.  All modes and modalites are implicated in the task.  Students produce five-sentence summaries of the personalities in French, organising them to be ordered clues from most-least difficult.  Groups listen to each other's summaries and try to identify the person from the fewest number of clues.  
Lesson 2 is built around a dictogloss task, designed to develop language knowledge across all modes and modalities (listening, speaking, reading and writing).</t>
  </si>
  <si>
    <t>Students continue to practise subject-verb inversion questions, extending their knowlede to inversion questions in the third person singular, and in two-verb structures. Two more highly frequent irregular verbs are added, along with preposition 'de' in its second sense, 'from' (e.g. 'Je viens de France'). Again, use of 'de' with place names only avoids the need for teaching of contractions at this stage.
N.B. this is not the construction 'venir de' meaning 'to have just' done something.
The items in purple in the vocabulary column are flagged as useful in establishing the possibility of some everyday classroom interaction using the target language.
The addition of 'algérien' and 'algérienne' provides opportunity for SSC practice with masculine and feminine forms of nationalities following this pattern.</t>
  </si>
  <si>
    <t>This set of vocabulary contains some extremely important question words. These, and the previously encountered question words are introduced and practised in conjunction with subject-verb inversion (introduced the previous week). Mastery of these words greatly increases the range of questions that can be asked by learners, and also, of course, facilitates understanding of questions which they are asked.</t>
  </si>
  <si>
    <t xml:space="preserve">The main aim is to introduce negation but with previously-encountered vocabulary. In particular, the verb lexicon should be recycled to make new sentences using 'ne...pas', including  'manger', 'aimer', 'acheter', 'préparer' and other verbs encountered previously. Other sentences could include, e.g. 'je ne travaille pas dans un bureau' and 'je ne vais pas à l'université' (recycling previous vocabulary in the latter case).
The introduction of three prepositions of place (dans, sous, sur) provides an opportunity to to say where things are and aren't.
'Dans' is revisited here for use with 'équipe', 'club', among others. </t>
  </si>
  <si>
    <t xml:space="preserve">
Recycle expressions of frequency (parfois [410], souvent [287], rarement [2535]) in making sentences here.
The introduction of further prepositions of place provides an opportunity to practise negation with il y a, to say where things are and aren't.
In terms of classroom target language, the introduction of noun negation makes sentences such as "Je n'ai pas de livre, Monsieur/Madame" possible for students, and they should therefore be taught the construction "je n'ai pas de...".</t>
  </si>
  <si>
    <t>Saying what you can / can't do and what you know how to / don't know how to do</t>
  </si>
  <si>
    <r>
      <t xml:space="preserve">The B.A.G.S. acronym is used here to introduce students to pre-nominal adjective placement. High frequency adjectives with irregular feminine forms are indlued in the vocabulary set, including 'belle', the feminine form of the previously encountered </t>
    </r>
    <r>
      <rPr>
        <i/>
        <sz val="11"/>
        <rFont val="Century Gothic"/>
        <family val="2"/>
      </rPr>
      <t>'beau'.</t>
    </r>
    <r>
      <rPr>
        <sz val="11"/>
        <rFont val="Century Gothic"/>
        <family val="2"/>
      </rPr>
      <t xml:space="preserve">
In a set of short texts describing cultural highhlights in French-speaking countries, students see these adjectives in context.
In a free-production exercises, students undertake dictionary work and use these words to produce free text describing something (a pet, favourite band, favourite place ...) that is important to them.
Bon, mauvais, grand and petit - all introduced earlier in Y - are revisited here.</t>
    </r>
  </si>
  <si>
    <t>The verb 'aller' which has been encountered previously in all its present tense forms, is now used to express future intentions with the infinitive.
As well as enabling learners to understand and express ideas in another time frame (i.e. future rather than present), this use of a verb plus the infinitive paves the way for the introduction of modal verbs which follow later in term 3.
Sentences such as 'je vais devenir médecin', and 'Nous n'allons pas arriver en retard' are suggested by this week's vocabulary set.
Previous vocabulary should also be recycled with 'devenir', 'tôt' and 'en retard' can also be used with a range of other verbs, e.g. 'venir', 'sortir'. 
All uses of the preposition 'à' and 'en' meaning 'to', as introduced reviously in 2.1.5, 2.1.6 and 2.2.2, should also be revisited here.
'Venir' is also revisted, to present conjugation patterns for 'revenir' and 'devenir'.</t>
  </si>
  <si>
    <r>
      <t xml:space="preserve">N.B. Recycling of previous vocabulary envisaged here, e.g. 'ils vont </t>
    </r>
    <r>
      <rPr>
        <i/>
        <sz val="11"/>
        <color theme="1"/>
        <rFont val="Century Gothic"/>
        <family val="2"/>
      </rPr>
      <t xml:space="preserve">écrire </t>
    </r>
    <r>
      <rPr>
        <sz val="11"/>
        <color theme="1"/>
        <rFont val="Century Gothic"/>
        <family val="2"/>
      </rPr>
      <t>une lettre';</t>
    </r>
    <r>
      <rPr>
        <i/>
        <sz val="11"/>
        <color theme="1"/>
        <rFont val="Century Gothic"/>
        <family val="2"/>
      </rPr>
      <t xml:space="preserve"> 'nous allons apprendre l</t>
    </r>
    <r>
      <rPr>
        <sz val="11"/>
        <color theme="1"/>
        <rFont val="Century Gothic"/>
        <family val="2"/>
      </rPr>
      <t xml:space="preserve">'allemand'.
Question words (comment, où, quand, avec qui, que) should be revisited here.
Time expressions, such as 'dans 5 ans', etc., can also be used.
With reference to known vocabulary items </t>
    </r>
    <r>
      <rPr>
        <i/>
        <sz val="11"/>
        <color theme="1"/>
        <rFont val="Century Gothic"/>
        <family val="2"/>
      </rPr>
      <t xml:space="preserve">anglais(e) </t>
    </r>
    <r>
      <rPr>
        <sz val="11"/>
        <color theme="1"/>
        <rFont val="Century Gothic"/>
        <family val="2"/>
      </rPr>
      <t>adj</t>
    </r>
    <r>
      <rPr>
        <i/>
        <sz val="11"/>
        <color theme="1"/>
        <rFont val="Century Gothic"/>
        <family val="2"/>
      </rPr>
      <t xml:space="preserve"> vs anglais </t>
    </r>
    <r>
      <rPr>
        <sz val="11"/>
        <color theme="1"/>
        <rFont val="Century Gothic"/>
        <family val="2"/>
      </rPr>
      <t xml:space="preserve">(n) and </t>
    </r>
    <r>
      <rPr>
        <i/>
        <sz val="11"/>
        <color theme="1"/>
        <rFont val="Century Gothic"/>
        <family val="2"/>
      </rPr>
      <t xml:space="preserve">français(e) </t>
    </r>
    <r>
      <rPr>
        <sz val="11"/>
        <color theme="1"/>
        <rFont val="Century Gothic"/>
        <family val="2"/>
      </rPr>
      <t>adj</t>
    </r>
    <r>
      <rPr>
        <i/>
        <sz val="11"/>
        <color theme="1"/>
        <rFont val="Century Gothic"/>
        <family val="2"/>
      </rPr>
      <t xml:space="preserve"> </t>
    </r>
    <r>
      <rPr>
        <sz val="11"/>
        <color theme="1"/>
        <rFont val="Century Gothic"/>
        <family val="2"/>
      </rPr>
      <t xml:space="preserve">vs </t>
    </r>
    <r>
      <rPr>
        <i/>
        <sz val="11"/>
        <color theme="1"/>
        <rFont val="Century Gothic"/>
        <family val="2"/>
      </rPr>
      <t xml:space="preserve">français </t>
    </r>
    <r>
      <rPr>
        <sz val="11"/>
        <color theme="1"/>
        <rFont val="Century Gothic"/>
        <family val="2"/>
      </rPr>
      <t xml:space="preserve">(n), the pattern for constructing adjectives and nationalities  from nouns referring to languages is presented here with </t>
    </r>
    <r>
      <rPr>
        <i/>
        <sz val="11"/>
        <color theme="1"/>
        <rFont val="Century Gothic"/>
        <family val="2"/>
      </rPr>
      <t>allemand</t>
    </r>
    <r>
      <rPr>
        <sz val="11"/>
        <color theme="1"/>
        <rFont val="Century Gothic"/>
        <family val="2"/>
      </rPr>
      <t>.</t>
    </r>
  </si>
  <si>
    <r>
      <t xml:space="preserve">avion [1409], lettre [480], allemand [844], différent [350], prochain [380], bientôt [1208], demain [871], Allemagne [n/a]
</t>
    </r>
    <r>
      <rPr>
        <b/>
        <sz val="14"/>
        <color theme="1"/>
        <rFont val="Century Gothic"/>
        <family val="2"/>
      </rPr>
      <t>adjectives, languages and nationalities</t>
    </r>
  </si>
  <si>
    <t xml:space="preserve">Introduce 'vouloir' and 'devoir' using the NCELP verb slides, thus introducing the meaning of these key modal verbs and their short forms. 
Students have already met 'j'aime', but it will be useful to check/ re-explain the component parts 'je' and 'aime'. This can then be used as another example of a 'two-verb' structure: 'j'aime + infinitive' and 'il/elle aime' + infinitive. 
They have also practised the use of 'aller' plus infinitive, in order to express future intentions, earlier in term 3. For the infinitives in these two-verb structures, recycle the many verbs already met.
</t>
  </si>
  <si>
    <r>
      <t xml:space="preserve">Semantic complexities associated with the translating the Engllish 'can' are addressed through deliberate practice (savoir vs pouvoir).
Irregular verb 'savoir' is introduced here, in the modal sense of 'to be able to' only (its second sense, 'to know', is introduced in Year 8). Forms of 'savoir' can now be usefully combined with the negation structure to form classroom phrases 'je sais' and 'je ne sais pas'. The introduction of </t>
    </r>
    <r>
      <rPr>
        <i/>
        <sz val="11"/>
        <rFont val="Century Gothic"/>
        <family val="2"/>
      </rPr>
      <t>pouvoir</t>
    </r>
    <r>
      <rPr>
        <sz val="11"/>
        <rFont val="Century Gothic"/>
        <family val="2"/>
      </rPr>
      <t xml:space="preserve">permits students to say things such as "Je peux aller aux toilettes, svp ?"  "Je peux avoir du papier, svp ?"
Re-use the same verbs as in the previous week ('veux/veut', and 'dois/doit', also 'vais/va') to manipulate the negative 'ne … pas' around the modal verb or 'aller'. Previous nouns can be recycled. N.B. Plural persons with modals to be done in Y8.
The question word 'où', introduced in 2.1.5, can be used here to ask where places are, responses necessitating the use of these prepositions and responses with 'savoir'.
</t>
    </r>
  </si>
  <si>
    <t>8.3.1.3</t>
  </si>
  <si>
    <t>Y7, Term 2.1 Week 5</t>
  </si>
  <si>
    <t>Y7 phonics audio poster</t>
  </si>
  <si>
    <t>Y7 language guide</t>
  </si>
  <si>
    <t>Y7 SOW overview</t>
  </si>
  <si>
    <t>7.1.1 Week 1</t>
  </si>
  <si>
    <t>7.1.1 Week 2</t>
  </si>
  <si>
    <t>7.1.1 Week 3</t>
  </si>
  <si>
    <t>7.1.1 Week 4</t>
  </si>
  <si>
    <t>7.1.1 Week 5</t>
  </si>
  <si>
    <t>7.1.1 Week 6</t>
  </si>
  <si>
    <t>7.1.1 Week 7</t>
  </si>
  <si>
    <t>7.1.2 Week 1</t>
  </si>
  <si>
    <t>7.1.2 Week 2</t>
  </si>
  <si>
    <t>7.1.2 Week 3</t>
  </si>
  <si>
    <t>7.1.2 Week 4</t>
  </si>
  <si>
    <t>7.1.2 Week 5</t>
  </si>
  <si>
    <t>7.1.2 Week 6</t>
  </si>
  <si>
    <t>7.1.2 Week 7</t>
  </si>
  <si>
    <t>Y7 T2 vocab mash-up</t>
  </si>
  <si>
    <t>7.3.1 Week 1</t>
  </si>
  <si>
    <t>7.3.1 Week 2</t>
  </si>
  <si>
    <t>7.3.1 Week 3</t>
  </si>
  <si>
    <t>7.3.1 Week 4</t>
  </si>
  <si>
    <t>7.3.1 Week 5</t>
  </si>
  <si>
    <t>7.3.1 Week 6</t>
  </si>
  <si>
    <t>Y7 T3 vocab mash-up</t>
  </si>
  <si>
    <t>7.3.2 Week 3</t>
  </si>
  <si>
    <t>7.3.2 Week 4</t>
  </si>
  <si>
    <t>7.3.2 Week 5</t>
  </si>
  <si>
    <t>7.3.2 Week 6</t>
  </si>
  <si>
    <t>7.3.2 Week 7</t>
  </si>
  <si>
    <t>Gaming Grammar Mini-Game</t>
  </si>
  <si>
    <t>Indefinite articles: gender</t>
  </si>
  <si>
    <t>Adjectives: number</t>
  </si>
  <si>
    <t>Questions: subject-verb inversion</t>
  </si>
  <si>
    <t>Vocabulary learning homework QUESTION SHEETS</t>
  </si>
  <si>
    <t>Vocabulary learning homework ANSWER SHEETS</t>
  </si>
  <si>
    <r>
      <rPr>
        <b/>
        <sz val="14"/>
        <rFont val="Century Gothic"/>
        <family val="2"/>
      </rPr>
      <t>Location in the game</t>
    </r>
    <r>
      <rPr>
        <b/>
        <sz val="12"/>
        <rFont val="Century Gothic"/>
        <family val="2"/>
      </rPr>
      <t xml:space="preserve">
https://www.gaminggrammar.com/ </t>
    </r>
  </si>
  <si>
    <t>Article agreement</t>
  </si>
  <si>
    <t>Definite articles: gender
Articles: number</t>
  </si>
  <si>
    <t>Definite articles: gender
Verbs (present): 1st person singular/plural
Verbs (present): 2nd person singular/plural
Verbs (present): 3rd person singular/plural</t>
  </si>
  <si>
    <t>Article agreement
Verb agreement (present)</t>
  </si>
  <si>
    <t>Verbs (present): 1st person singular/plural
Verbs (present): 2nd person singular/plural
Verbs (present): 3rd person singular/plural</t>
  </si>
  <si>
    <t>Verb agreement (present)</t>
  </si>
  <si>
    <t>Verbs (present): 1st person singular/plural
Verbs (present): 2nd person singular/plural
Verbs (present): 3rd person singular/plural
Preposition (to the): gender</t>
  </si>
  <si>
    <t>Verb agreement (present)
Prepositions</t>
  </si>
  <si>
    <t>Indefinite articles: gender
Articles: number</t>
  </si>
  <si>
    <t>Verbs agreement (present)
Prepositions</t>
  </si>
  <si>
    <t>Possessive adjectives: 1st person gender
Possessive adjectives: number
Verbs (present): 1st person singular/plural
Verbs (present): 2nd person singular/plural
Verbs (present): 3rd person singular/plural</t>
  </si>
  <si>
    <t>Possessive adjective agreement
Verb agreement (present)</t>
  </si>
  <si>
    <t>Preposition (to the): gender
Verbs (present): 1st person singular/plural
Verbs (present): 2nd person singular/plural
Verbs (present): 3rd person singular/plural</t>
  </si>
  <si>
    <t>Prepositions
Verb agreement (present)</t>
  </si>
  <si>
    <t>Verbs agreement (present)</t>
  </si>
  <si>
    <t>Questions: Subject-verb inversion
Verbs (present): 1st person singular/plural
Verbs (present): 2nd person singular/plural
Verbs (present): 3rd person singular/plural</t>
  </si>
  <si>
    <t>Question formation
Verb agreement (present)</t>
  </si>
  <si>
    <t>Questions: subject-verb inversion
Verbs (present): 1st person singular/plural
Verbs (present): 2nd person singular/plural
Verbs (present): 3rd person singular/plural</t>
  </si>
  <si>
    <t>Question formation</t>
  </si>
  <si>
    <t>Verbs (present): 1st person singular/plural
Verbs (present): 2nd person singular/plural
Verbs (present): 3rd person singular/plural
Questions: subject-verb inversion</t>
  </si>
  <si>
    <t>Verb agreement (present)
Question formation</t>
  </si>
  <si>
    <t>Verbs agreement (present) menu
Prepositions</t>
  </si>
  <si>
    <t>Verbs (present): 1st person singular/plural
Verbs (present): 2nd person singular/plural
Verbs (present): 3rd person singular/plural
Questions: Subject-verb inversion</t>
  </si>
  <si>
    <t>Prepositions (to the): gender</t>
  </si>
  <si>
    <r>
      <rPr>
        <sz val="12"/>
        <color rgb="FF464646"/>
        <rFont val="Century Gothic"/>
        <family val="2"/>
      </rPr>
      <t xml:space="preserve">
This work is licensed under a </t>
    </r>
    <r>
      <rPr>
        <sz val="12"/>
        <color rgb="FF049CCF"/>
        <rFont val="Century Gothic"/>
        <family val="2"/>
      </rPr>
      <t>Creative Commons Attribution-NonCommercial-ShareAlike 4.0 International License</t>
    </r>
    <r>
      <rPr>
        <sz val="12"/>
        <color rgb="FF464646"/>
        <rFont val="Century Gothic"/>
        <family val="2"/>
      </rPr>
      <t>.</t>
    </r>
  </si>
  <si>
    <t>University of York</t>
  </si>
  <si>
    <t>The Cam Academy Trust</t>
  </si>
  <si>
    <t>Language-Driven Pedagogy</t>
  </si>
  <si>
    <r>
      <rPr>
        <b/>
        <sz val="14"/>
        <color theme="1"/>
        <rFont val="Century Gothic"/>
        <family val="2"/>
      </rPr>
      <t xml:space="preserve">avoir
 (je, il/elle)
indefinite articles and gender (un, une)
</t>
    </r>
    <r>
      <rPr>
        <sz val="14"/>
        <color theme="1"/>
        <rFont val="Century Gothic"/>
        <family val="2"/>
      </rPr>
      <t xml:space="preserve">
intonation questions</t>
    </r>
  </si>
  <si>
    <t>Last updated: 17/03/23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</si>
</sst>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4" x14ac:knownFonts="1">
    <font>
      <sz val="11"/>
      <color theme="1"/>
      <name val="Calibri"/>
      <family val="2"/>
      <scheme val="minor"/>
    </font>
    <font>
      <b/>
      <sz val="14"/>
      <color theme="1"/>
      <name val="Century Gothic"/>
      <family val="2"/>
    </font>
    <font>
      <sz val="14"/>
      <color theme="1"/>
      <name val="Century Gothic"/>
      <family val="2"/>
    </font>
    <font>
      <i/>
      <sz val="14"/>
      <color theme="1"/>
      <name val="Century Gothic"/>
      <family val="2"/>
    </font>
    <font>
      <sz val="14"/>
      <color rgb="FF000000"/>
      <name val="Century Gothic"/>
      <family val="2"/>
    </font>
    <font>
      <u/>
      <sz val="14"/>
      <color theme="1"/>
      <name val="Century Gothic"/>
      <family val="2"/>
    </font>
    <font>
      <b/>
      <sz val="18"/>
      <color theme="1"/>
      <name val="Century Gothic"/>
      <family val="2"/>
    </font>
    <font>
      <sz val="10"/>
      <color theme="1"/>
      <name val="Century Gothic"/>
      <family val="2"/>
    </font>
    <font>
      <b/>
      <u/>
      <sz val="18"/>
      <color theme="1"/>
      <name val="Century Gothic"/>
      <family val="2"/>
    </font>
    <font>
      <b/>
      <sz val="10"/>
      <color theme="1"/>
      <name val="Century Gothic"/>
      <family val="2"/>
    </font>
    <font>
      <sz val="10"/>
      <name val="Century Gothic"/>
      <family val="2"/>
    </font>
    <font>
      <sz val="14"/>
      <name val="Century Gothic"/>
      <family val="2"/>
    </font>
    <font>
      <sz val="10"/>
      <color theme="1"/>
      <name val="Century Gothic"/>
      <family val="1"/>
    </font>
    <font>
      <b/>
      <sz val="14"/>
      <name val="Century Gothic"/>
      <family val="2"/>
    </font>
    <font>
      <b/>
      <sz val="11"/>
      <color theme="1"/>
      <name val="Calibri"/>
      <family val="2"/>
      <scheme val="minor"/>
    </font>
    <font>
      <sz val="16"/>
      <color theme="1"/>
      <name val="Century Gothic"/>
      <family val="2"/>
    </font>
    <font>
      <b/>
      <sz val="16"/>
      <color theme="1"/>
      <name val="Century Gothic"/>
      <family val="2"/>
    </font>
    <font>
      <sz val="11"/>
      <color theme="1"/>
      <name val="Century Gothic"/>
      <family val="2"/>
    </font>
    <font>
      <b/>
      <sz val="11"/>
      <color theme="1"/>
      <name val="Century Gothic"/>
      <family val="2"/>
    </font>
    <font>
      <sz val="11"/>
      <color rgb="FF000000"/>
      <name val="Century Gothic"/>
      <family val="2"/>
      <charset val="1"/>
    </font>
    <font>
      <sz val="14"/>
      <color rgb="FF7030A0"/>
      <name val="Century Gothic"/>
      <family val="2"/>
    </font>
    <font>
      <b/>
      <sz val="10"/>
      <color rgb="FF7030A0"/>
      <name val="Century Gothic"/>
      <family val="2"/>
    </font>
    <font>
      <sz val="11"/>
      <color rgb="FFFF0000"/>
      <name val="Calibri"/>
      <family val="2"/>
      <scheme val="minor"/>
    </font>
    <font>
      <b/>
      <sz val="14"/>
      <color rgb="FF7030A0"/>
      <name val="Century Gothic"/>
      <family val="2"/>
    </font>
    <font>
      <sz val="12"/>
      <color theme="1"/>
      <name val="Century Gothic"/>
      <family val="2"/>
    </font>
    <font>
      <b/>
      <sz val="12"/>
      <color theme="1"/>
      <name val="Century Gothic"/>
      <family val="2"/>
    </font>
    <font>
      <i/>
      <sz val="11"/>
      <color theme="1"/>
      <name val="Century Gothic"/>
      <family val="2"/>
    </font>
    <font>
      <u/>
      <sz val="11"/>
      <color theme="10"/>
      <name val="Calibri"/>
      <family val="2"/>
      <scheme val="minor"/>
    </font>
    <font>
      <u/>
      <sz val="14"/>
      <color theme="10"/>
      <name val="Century Gothic"/>
      <family val="2"/>
    </font>
    <font>
      <sz val="11"/>
      <name val="Century Gothic"/>
      <family val="2"/>
    </font>
    <font>
      <i/>
      <sz val="11"/>
      <name val="Century Gothic"/>
      <family val="2"/>
    </font>
    <font>
      <vertAlign val="superscript"/>
      <sz val="14"/>
      <name val="Century Gothic"/>
      <family val="2"/>
    </font>
    <font>
      <vertAlign val="superscript"/>
      <sz val="14"/>
      <color rgb="FF000000"/>
      <name val="Century Gothic"/>
      <family val="2"/>
    </font>
    <font>
      <vertAlign val="superscript"/>
      <sz val="11"/>
      <color theme="1"/>
      <name val="Century Gothic"/>
      <family val="2"/>
    </font>
    <font>
      <vertAlign val="superscript"/>
      <sz val="14"/>
      <color theme="1"/>
      <name val="Century Gothic"/>
      <family val="2"/>
    </font>
    <font>
      <sz val="11"/>
      <color theme="1"/>
      <name val="Calibri"/>
      <family val="2"/>
      <scheme val="minor"/>
    </font>
    <font>
      <b/>
      <sz val="11"/>
      <color rgb="FF000000"/>
      <name val="Century Gothic"/>
      <family val="2"/>
    </font>
    <font>
      <sz val="11"/>
      <color rgb="FF000000"/>
      <name val="Century Gothic"/>
      <family val="2"/>
    </font>
    <font>
      <sz val="11"/>
      <color theme="1"/>
      <name val="Arial"/>
      <family val="2"/>
    </font>
    <font>
      <sz val="8"/>
      <name val="Calibri"/>
      <family val="2"/>
      <scheme val="minor"/>
    </font>
    <font>
      <b/>
      <vertAlign val="superscript"/>
      <sz val="11"/>
      <color theme="1"/>
      <name val="Century Gothic"/>
      <family val="2"/>
    </font>
    <font>
      <b/>
      <sz val="14"/>
      <color theme="4" tint="-0.499984740745262"/>
      <name val="Century Gothic"/>
      <family val="2"/>
    </font>
    <font>
      <vertAlign val="superscript"/>
      <sz val="11"/>
      <name val="Century Gothic"/>
      <family val="2"/>
    </font>
    <font>
      <b/>
      <vertAlign val="superscript"/>
      <sz val="14"/>
      <color rgb="FF7030A0"/>
      <name val="Century Gothic"/>
      <family val="2"/>
    </font>
    <font>
      <b/>
      <i/>
      <sz val="14"/>
      <color theme="1"/>
      <name val="Century Gothic"/>
      <family val="2"/>
    </font>
    <font>
      <b/>
      <sz val="11"/>
      <name val="Century Gothic"/>
      <family val="2"/>
    </font>
    <font>
      <b/>
      <sz val="10"/>
      <name val="Century Gothic"/>
      <family val="2"/>
    </font>
    <font>
      <u/>
      <sz val="14"/>
      <color rgb="FF0070C0"/>
      <name val="Century Gothic"/>
      <family val="2"/>
    </font>
    <font>
      <sz val="14"/>
      <color rgb="FF0070C0"/>
      <name val="Century Gothic"/>
      <family val="2"/>
    </font>
    <font>
      <b/>
      <sz val="12"/>
      <name val="Century Gothic"/>
      <family val="2"/>
    </font>
    <font>
      <u/>
      <sz val="14"/>
      <color rgb="FF0070C0"/>
      <name val="Century Gothic"/>
      <family val="1"/>
    </font>
    <font>
      <sz val="12"/>
      <color rgb="FF222222"/>
      <name val="Century Gothic"/>
      <family val="2"/>
    </font>
    <font>
      <sz val="12"/>
      <color rgb="FF464646"/>
      <name val="Century Gothic"/>
      <family val="2"/>
    </font>
    <font>
      <sz val="12"/>
      <color rgb="FF049CCF"/>
      <name val="Century Gothic"/>
      <family val="2"/>
    </font>
  </fonts>
  <fills count="13">
    <fill>
      <patternFill patternType="none"/>
    </fill>
    <fill>
      <patternFill patternType="gray125"/>
    </fill>
    <fill>
      <patternFill patternType="solid">
        <fgColor theme="5" tint="0.79998168889431442"/>
        <bgColor indexed="64"/>
      </patternFill>
    </fill>
    <fill>
      <patternFill patternType="solid">
        <fgColor theme="0"/>
        <bgColor indexed="64"/>
      </patternFill>
    </fill>
    <fill>
      <patternFill patternType="solid">
        <fgColor theme="4" tint="0.39997558519241921"/>
        <bgColor indexed="64"/>
      </patternFill>
    </fill>
    <fill>
      <patternFill patternType="solid">
        <fgColor rgb="FFFFBF09"/>
        <bgColor indexed="64"/>
      </patternFill>
    </fill>
    <fill>
      <patternFill patternType="solid">
        <fgColor theme="4" tint="0.79998168889431442"/>
        <bgColor indexed="64"/>
      </patternFill>
    </fill>
    <fill>
      <patternFill patternType="solid">
        <fgColor theme="4" tint="-0.499984740745262"/>
        <bgColor indexed="64"/>
      </patternFill>
    </fill>
    <fill>
      <patternFill patternType="solid">
        <fgColor rgb="FFBDD7EE"/>
        <bgColor rgb="FF000000"/>
      </patternFill>
    </fill>
    <fill>
      <patternFill patternType="solid">
        <fgColor rgb="FFFFFF00"/>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0" tint="-4.9989318521683403E-2"/>
        <bgColor indexed="64"/>
      </patternFill>
    </fill>
  </fills>
  <borders count="14">
    <border>
      <left/>
      <right/>
      <top/>
      <bottom/>
      <diagonal/>
    </border>
    <border>
      <left/>
      <right/>
      <top style="thin">
        <color auto="1"/>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s>
  <cellStyleXfs count="4">
    <xf numFmtId="0" fontId="0" fillId="0" borderId="0"/>
    <xf numFmtId="0" fontId="27" fillId="0" borderId="0" applyNumberFormat="0" applyFill="0" applyBorder="0" applyAlignment="0" applyProtection="0"/>
    <xf numFmtId="9" fontId="35" fillId="0" borderId="0" applyFont="0" applyFill="0" applyBorder="0" applyAlignment="0" applyProtection="0"/>
    <xf numFmtId="0" fontId="38" fillId="0" borderId="0"/>
  </cellStyleXfs>
  <cellXfs count="208">
    <xf numFmtId="0" fontId="0" fillId="0" borderId="0" xfId="0"/>
    <xf numFmtId="0" fontId="14" fillId="0" borderId="0" xfId="0" applyFont="1"/>
    <xf numFmtId="0" fontId="7" fillId="0" borderId="0" xfId="0" applyFont="1" applyAlignment="1">
      <alignment horizontal="left" vertical="center"/>
    </xf>
    <xf numFmtId="0" fontId="10" fillId="0" borderId="0" xfId="0" applyFont="1" applyAlignment="1">
      <alignment horizontal="left" vertical="center"/>
    </xf>
    <xf numFmtId="0" fontId="0" fillId="0" borderId="0" xfId="0" applyAlignment="1">
      <alignment horizontal="right"/>
    </xf>
    <xf numFmtId="0" fontId="9" fillId="0" borderId="0" xfId="0" applyFont="1" applyAlignment="1">
      <alignment horizontal="left" vertical="center"/>
    </xf>
    <xf numFmtId="0" fontId="22" fillId="0" borderId="0" xfId="0" applyFont="1"/>
    <xf numFmtId="0" fontId="18" fillId="0" borderId="0" xfId="0" applyFont="1"/>
    <xf numFmtId="0" fontId="17" fillId="0" borderId="0" xfId="0" applyFont="1"/>
    <xf numFmtId="0" fontId="1" fillId="0" borderId="2" xfId="0" applyFont="1" applyBorder="1" applyAlignment="1">
      <alignment horizontal="center" vertical="center" wrapText="1"/>
    </xf>
    <xf numFmtId="0" fontId="6" fillId="0" borderId="2" xfId="0" applyFont="1" applyBorder="1" applyAlignment="1">
      <alignment horizontal="center" vertical="center" wrapText="1"/>
    </xf>
    <xf numFmtId="0" fontId="2" fillId="0" borderId="2" xfId="0" applyFont="1" applyBorder="1" applyAlignment="1">
      <alignment horizontal="center" vertical="center" wrapText="1"/>
    </xf>
    <xf numFmtId="0" fontId="4" fillId="0" borderId="2" xfId="0" applyFont="1" applyBorder="1" applyAlignment="1">
      <alignment horizontal="center" vertical="center" wrapText="1"/>
    </xf>
    <xf numFmtId="0" fontId="1" fillId="2" borderId="2" xfId="0" applyFont="1" applyFill="1" applyBorder="1" applyAlignment="1">
      <alignment horizontal="center" vertical="center" wrapText="1"/>
    </xf>
    <xf numFmtId="0" fontId="25" fillId="2" borderId="2" xfId="0" applyFont="1" applyFill="1" applyBorder="1" applyAlignment="1">
      <alignment horizontal="left" vertical="center" wrapText="1"/>
    </xf>
    <xf numFmtId="0" fontId="7" fillId="0" borderId="2" xfId="0" applyFont="1" applyBorder="1" applyAlignment="1">
      <alignment horizontal="left" vertical="center"/>
    </xf>
    <xf numFmtId="0" fontId="7" fillId="0" borderId="2" xfId="0" applyFont="1" applyBorder="1" applyAlignment="1">
      <alignment horizontal="center" vertical="center" wrapText="1"/>
    </xf>
    <xf numFmtId="0" fontId="18" fillId="0" borderId="2" xfId="0" applyFont="1" applyBorder="1"/>
    <xf numFmtId="0" fontId="17" fillId="0" borderId="2" xfId="0" applyFont="1" applyBorder="1"/>
    <xf numFmtId="0" fontId="17" fillId="0" borderId="2" xfId="0" quotePrefix="1" applyFont="1" applyBorder="1"/>
    <xf numFmtId="0" fontId="2" fillId="0" borderId="0" xfId="0" applyFont="1"/>
    <xf numFmtId="0" fontId="2" fillId="0" borderId="0" xfId="0" applyFont="1" applyAlignment="1">
      <alignment horizontal="center" vertical="center"/>
    </xf>
    <xf numFmtId="0" fontId="24" fillId="0" borderId="2" xfId="0" applyFont="1" applyBorder="1" applyAlignment="1">
      <alignment horizontal="center" vertical="center"/>
    </xf>
    <xf numFmtId="0" fontId="7" fillId="0" borderId="0" xfId="0" applyFont="1" applyAlignment="1">
      <alignment vertical="center"/>
    </xf>
    <xf numFmtId="0" fontId="9" fillId="0" borderId="3" xfId="0" applyFont="1" applyBorder="1" applyAlignment="1">
      <alignment horizontal="center" vertical="center" wrapText="1"/>
    </xf>
    <xf numFmtId="0" fontId="18" fillId="0" borderId="1" xfId="0" applyFont="1" applyBorder="1" applyAlignment="1">
      <alignment horizontal="left" vertical="center" wrapText="1"/>
    </xf>
    <xf numFmtId="0" fontId="7" fillId="0" borderId="4" xfId="0" applyFont="1" applyBorder="1" applyAlignment="1">
      <alignment horizontal="center" vertical="center" wrapText="1"/>
    </xf>
    <xf numFmtId="0" fontId="17" fillId="0" borderId="2" xfId="0" applyFont="1" applyBorder="1" applyAlignment="1">
      <alignment horizontal="center" vertical="center"/>
    </xf>
    <xf numFmtId="0" fontId="15" fillId="0" borderId="2" xfId="0" applyFont="1" applyBorder="1" applyAlignment="1">
      <alignment horizontal="right"/>
    </xf>
    <xf numFmtId="0" fontId="15" fillId="5" borderId="2" xfId="0" applyFont="1" applyFill="1" applyBorder="1" applyAlignment="1">
      <alignment horizontal="center"/>
    </xf>
    <xf numFmtId="0" fontId="7" fillId="0" borderId="2" xfId="0" applyFont="1" applyBorder="1" applyAlignment="1">
      <alignment horizontal="left" vertical="center" wrapText="1"/>
    </xf>
    <xf numFmtId="0" fontId="18" fillId="3" borderId="0" xfId="0" applyFont="1" applyFill="1"/>
    <xf numFmtId="0" fontId="24" fillId="2" borderId="2" xfId="0" applyFont="1" applyFill="1" applyBorder="1" applyAlignment="1">
      <alignment horizontal="left" vertical="center"/>
    </xf>
    <xf numFmtId="0" fontId="17" fillId="3" borderId="0" xfId="0" applyFont="1" applyFill="1"/>
    <xf numFmtId="0" fontId="25" fillId="2" borderId="2" xfId="0" applyFont="1" applyFill="1" applyBorder="1" applyAlignment="1">
      <alignment horizontal="left" vertical="center"/>
    </xf>
    <xf numFmtId="0" fontId="24" fillId="0" borderId="0" xfId="0" applyFont="1" applyAlignment="1">
      <alignment horizontal="center" vertical="center"/>
    </xf>
    <xf numFmtId="0" fontId="24" fillId="0" borderId="0" xfId="0" applyFont="1" applyAlignment="1">
      <alignment horizontal="left" vertical="center"/>
    </xf>
    <xf numFmtId="0" fontId="17" fillId="0" borderId="0" xfId="0" applyFont="1" applyAlignment="1">
      <alignment horizontal="center" vertical="center"/>
    </xf>
    <xf numFmtId="0" fontId="17" fillId="0" borderId="0" xfId="0" applyFont="1" applyAlignment="1">
      <alignment horizontal="left" vertical="center"/>
    </xf>
    <xf numFmtId="0" fontId="10" fillId="0" borderId="2" xfId="0" applyFont="1" applyBorder="1" applyAlignment="1">
      <alignment horizontal="left" vertical="top"/>
    </xf>
    <xf numFmtId="0" fontId="7" fillId="0" borderId="0" xfId="0" applyFont="1" applyAlignment="1">
      <alignment horizontal="center" vertical="center" wrapText="1"/>
    </xf>
    <xf numFmtId="0" fontId="7" fillId="0" borderId="0" xfId="0" applyFont="1" applyAlignment="1">
      <alignment horizontal="left" vertical="top"/>
    </xf>
    <xf numFmtId="0" fontId="7" fillId="0" borderId="6" xfId="0" applyFont="1" applyBorder="1" applyAlignment="1">
      <alignment horizontal="left" vertical="center"/>
    </xf>
    <xf numFmtId="0" fontId="15" fillId="7" borderId="0" xfId="0" applyFont="1" applyFill="1" applyAlignment="1">
      <alignment horizontal="center" vertical="center" wrapText="1"/>
    </xf>
    <xf numFmtId="0" fontId="2" fillId="7" borderId="0" xfId="0" applyFont="1" applyFill="1" applyAlignment="1">
      <alignment horizontal="center" vertical="center" wrapText="1"/>
    </xf>
    <xf numFmtId="0" fontId="2" fillId="7" borderId="0" xfId="0" quotePrefix="1" applyFont="1" applyFill="1" applyAlignment="1">
      <alignment horizontal="center" vertical="center" wrapText="1"/>
    </xf>
    <xf numFmtId="0" fontId="1" fillId="7" borderId="0" xfId="0" applyFont="1" applyFill="1" applyAlignment="1">
      <alignment horizontal="center" vertical="center" wrapText="1"/>
    </xf>
    <xf numFmtId="0" fontId="17" fillId="7" borderId="2" xfId="0" applyFont="1" applyFill="1" applyBorder="1" applyAlignment="1">
      <alignment horizontal="left" vertical="center" wrapText="1"/>
    </xf>
    <xf numFmtId="0" fontId="17" fillId="7" borderId="0" xfId="0" applyFont="1" applyFill="1" applyAlignment="1">
      <alignment horizontal="left" vertical="center" wrapText="1"/>
    </xf>
    <xf numFmtId="0" fontId="15" fillId="7" borderId="2" xfId="0" applyFont="1" applyFill="1" applyBorder="1" applyAlignment="1">
      <alignment horizontal="center" vertical="center" wrapText="1"/>
    </xf>
    <xf numFmtId="0" fontId="2" fillId="7" borderId="2" xfId="0" applyFont="1" applyFill="1" applyBorder="1" applyAlignment="1">
      <alignment horizontal="center" vertical="center" wrapText="1"/>
    </xf>
    <xf numFmtId="0" fontId="1" fillId="7" borderId="2" xfId="0" applyFont="1" applyFill="1" applyBorder="1" applyAlignment="1">
      <alignment horizontal="center" vertical="center" wrapText="1"/>
    </xf>
    <xf numFmtId="0" fontId="29" fillId="7" borderId="2" xfId="0" applyFont="1" applyFill="1" applyBorder="1" applyAlignment="1">
      <alignment horizontal="left" vertical="center" wrapText="1"/>
    </xf>
    <xf numFmtId="0" fontId="15" fillId="0" borderId="2" xfId="0" applyFont="1" applyBorder="1" applyAlignment="1">
      <alignment horizontal="center" vertical="center" wrapText="1"/>
    </xf>
    <xf numFmtId="0" fontId="29" fillId="0" borderId="2" xfId="0" applyFont="1" applyBorder="1" applyAlignment="1">
      <alignment horizontal="left" vertical="center" wrapText="1"/>
    </xf>
    <xf numFmtId="0" fontId="2" fillId="0" borderId="0" xfId="0" applyFont="1" applyAlignment="1">
      <alignment horizontal="center" vertical="center" wrapText="1"/>
    </xf>
    <xf numFmtId="0" fontId="11" fillId="7" borderId="2" xfId="0" applyFont="1" applyFill="1" applyBorder="1" applyAlignment="1">
      <alignment horizontal="center" vertical="center" wrapText="1"/>
    </xf>
    <xf numFmtId="0" fontId="2" fillId="7" borderId="7" xfId="0" applyFont="1" applyFill="1" applyBorder="1" applyAlignment="1">
      <alignment horizontal="center" vertical="center" wrapText="1"/>
    </xf>
    <xf numFmtId="0" fontId="13" fillId="7" borderId="0" xfId="0" applyFont="1" applyFill="1" applyAlignment="1">
      <alignment horizontal="center" vertical="center" wrapText="1"/>
    </xf>
    <xf numFmtId="0" fontId="18" fillId="0" borderId="2" xfId="0" applyFont="1" applyBorder="1" applyAlignment="1">
      <alignment horizontal="center" vertical="center"/>
    </xf>
    <xf numFmtId="0" fontId="17" fillId="0" borderId="0" xfId="0" applyFont="1" applyAlignment="1">
      <alignment horizontal="left" vertical="center" wrapText="1"/>
    </xf>
    <xf numFmtId="0" fontId="10" fillId="0" borderId="0" xfId="0" applyFont="1" applyAlignment="1">
      <alignment horizontal="left" vertical="top" wrapText="1"/>
    </xf>
    <xf numFmtId="0" fontId="11" fillId="0" borderId="0" xfId="0" applyFont="1" applyAlignment="1">
      <alignment horizontal="center" vertical="center" wrapText="1"/>
    </xf>
    <xf numFmtId="0" fontId="16" fillId="0" borderId="2" xfId="0" applyFont="1" applyBorder="1" applyAlignment="1">
      <alignment horizontal="center" vertical="center" textRotation="180" wrapText="1"/>
    </xf>
    <xf numFmtId="0" fontId="9" fillId="0" borderId="2" xfId="0" applyFont="1" applyBorder="1" applyAlignment="1">
      <alignment horizontal="center" vertical="center" wrapText="1"/>
    </xf>
    <xf numFmtId="0" fontId="11" fillId="0" borderId="2" xfId="0" applyFont="1" applyBorder="1" applyAlignment="1">
      <alignment horizontal="center" vertical="center" wrapText="1"/>
    </xf>
    <xf numFmtId="0" fontId="2" fillId="0" borderId="2" xfId="0" quotePrefix="1" applyFont="1" applyBorder="1" applyAlignment="1">
      <alignment horizontal="center" vertical="center" wrapText="1"/>
    </xf>
    <xf numFmtId="0" fontId="17" fillId="0" borderId="2" xfId="0" applyFont="1" applyBorder="1" applyAlignment="1">
      <alignment horizontal="left" vertical="center" wrapText="1"/>
    </xf>
    <xf numFmtId="0" fontId="15" fillId="0" borderId="0" xfId="0" applyFont="1" applyAlignment="1">
      <alignment horizontal="center" vertical="center" wrapText="1"/>
    </xf>
    <xf numFmtId="0" fontId="2" fillId="0" borderId="0" xfId="0" quotePrefix="1" applyFont="1" applyAlignment="1">
      <alignment horizontal="center" vertical="center" wrapText="1"/>
    </xf>
    <xf numFmtId="0" fontId="1" fillId="0" borderId="0" xfId="0" applyFont="1" applyAlignment="1">
      <alignment horizontal="center" vertical="center" wrapText="1"/>
    </xf>
    <xf numFmtId="0" fontId="17" fillId="0" borderId="2" xfId="0" applyFont="1" applyBorder="1" applyAlignment="1">
      <alignment vertical="center" wrapText="1"/>
    </xf>
    <xf numFmtId="0" fontId="1" fillId="0" borderId="2" xfId="0" quotePrefix="1" applyFont="1" applyBorder="1" applyAlignment="1">
      <alignment horizontal="center" vertical="center" wrapText="1"/>
    </xf>
    <xf numFmtId="0" fontId="17" fillId="0" borderId="2" xfId="0" quotePrefix="1" applyFont="1" applyBorder="1" applyAlignment="1">
      <alignment horizontal="left" vertical="center" wrapText="1"/>
    </xf>
    <xf numFmtId="0" fontId="13" fillId="0" borderId="2" xfId="0" applyFont="1" applyBorder="1" applyAlignment="1">
      <alignment horizontal="center" vertical="center" wrapText="1"/>
    </xf>
    <xf numFmtId="0" fontId="5" fillId="0" borderId="2" xfId="0" applyFont="1" applyBorder="1" applyAlignment="1">
      <alignment horizontal="center" vertical="center" wrapText="1"/>
    </xf>
    <xf numFmtId="0" fontId="15" fillId="0" borderId="9" xfId="0" applyFont="1" applyBorder="1" applyAlignment="1">
      <alignment horizontal="center" vertical="center" wrapText="1"/>
    </xf>
    <xf numFmtId="0" fontId="2" fillId="0" borderId="9" xfId="0" applyFont="1" applyBorder="1" applyAlignment="1">
      <alignment horizontal="center" vertical="center" wrapText="1"/>
    </xf>
    <xf numFmtId="0" fontId="11" fillId="0" borderId="9" xfId="0" applyFont="1" applyBorder="1" applyAlignment="1">
      <alignment horizontal="center" vertical="center" wrapText="1"/>
    </xf>
    <xf numFmtId="0" fontId="17" fillId="0" borderId="9" xfId="0" applyFont="1" applyBorder="1" applyAlignment="1">
      <alignment horizontal="left" vertical="center" wrapText="1"/>
    </xf>
    <xf numFmtId="0" fontId="23" fillId="0" borderId="2" xfId="0" applyFont="1" applyBorder="1" applyAlignment="1">
      <alignment horizontal="center" vertical="center" wrapText="1"/>
    </xf>
    <xf numFmtId="0" fontId="13" fillId="0" borderId="0" xfId="0" applyFont="1" applyAlignment="1">
      <alignment horizontal="center" vertical="center" wrapText="1"/>
    </xf>
    <xf numFmtId="0" fontId="29" fillId="0" borderId="2" xfId="0" quotePrefix="1" applyFont="1" applyBorder="1" applyAlignment="1">
      <alignment horizontal="left" vertical="center" wrapText="1"/>
    </xf>
    <xf numFmtId="0" fontId="29" fillId="0" borderId="0" xfId="0" applyFont="1" applyAlignment="1">
      <alignment horizontal="left" vertical="center" wrapText="1"/>
    </xf>
    <xf numFmtId="0" fontId="36" fillId="8" borderId="2" xfId="0" applyFont="1" applyFill="1" applyBorder="1"/>
    <xf numFmtId="0" fontId="36" fillId="8" borderId="8" xfId="0" applyFont="1" applyFill="1" applyBorder="1"/>
    <xf numFmtId="0" fontId="36" fillId="8" borderId="8" xfId="0" applyFont="1" applyFill="1" applyBorder="1" applyAlignment="1">
      <alignment horizontal="center" vertical="center"/>
    </xf>
    <xf numFmtId="0" fontId="37" fillId="0" borderId="0" xfId="0" applyFont="1"/>
    <xf numFmtId="0" fontId="37" fillId="0" borderId="4" xfId="0" applyFont="1" applyBorder="1"/>
    <xf numFmtId="0" fontId="37" fillId="0" borderId="5" xfId="0" applyFont="1" applyBorder="1"/>
    <xf numFmtId="0" fontId="37" fillId="0" borderId="5" xfId="0" applyFont="1" applyBorder="1" applyAlignment="1">
      <alignment horizontal="center" vertical="center"/>
    </xf>
    <xf numFmtId="0" fontId="37" fillId="9" borderId="5" xfId="0" applyFont="1" applyFill="1" applyBorder="1" applyAlignment="1">
      <alignment horizontal="center" vertical="center"/>
    </xf>
    <xf numFmtId="0" fontId="37" fillId="0" borderId="5" xfId="0" applyFont="1" applyBorder="1" applyAlignment="1">
      <alignment horizontal="center"/>
    </xf>
    <xf numFmtId="0" fontId="37" fillId="0" borderId="4" xfId="0" applyFont="1" applyBorder="1" applyAlignment="1">
      <alignment horizontal="center" vertical="center"/>
    </xf>
    <xf numFmtId="0" fontId="17" fillId="0" borderId="5" xfId="0" applyFont="1" applyBorder="1" applyAlignment="1">
      <alignment horizontal="center" vertical="center"/>
    </xf>
    <xf numFmtId="0" fontId="37" fillId="0" borderId="2" xfId="0" applyFont="1" applyBorder="1" applyAlignment="1">
      <alignment horizontal="center" vertical="center"/>
    </xf>
    <xf numFmtId="0" fontId="17" fillId="0" borderId="10" xfId="0" applyFont="1" applyBorder="1" applyAlignment="1">
      <alignment horizontal="center" vertical="center"/>
    </xf>
    <xf numFmtId="0" fontId="17" fillId="0" borderId="3" xfId="0" applyFont="1" applyBorder="1" applyAlignment="1">
      <alignment horizontal="center" vertical="center"/>
    </xf>
    <xf numFmtId="0" fontId="17" fillId="0" borderId="12" xfId="0" applyFont="1" applyBorder="1" applyAlignment="1">
      <alignment horizontal="center" vertical="center"/>
    </xf>
    <xf numFmtId="0" fontId="17" fillId="0" borderId="3" xfId="0" applyFont="1" applyBorder="1"/>
    <xf numFmtId="0" fontId="17" fillId="0" borderId="8" xfId="0" applyFont="1" applyBorder="1"/>
    <xf numFmtId="0" fontId="17" fillId="0" borderId="13" xfId="0" applyFont="1" applyBorder="1"/>
    <xf numFmtId="0" fontId="18" fillId="4" borderId="5" xfId="0" applyFont="1" applyFill="1" applyBorder="1"/>
    <xf numFmtId="0" fontId="18" fillId="4" borderId="4" xfId="0" applyFont="1" applyFill="1" applyBorder="1"/>
    <xf numFmtId="0" fontId="18" fillId="4" borderId="4" xfId="0" applyFont="1" applyFill="1" applyBorder="1" applyAlignment="1">
      <alignment horizontal="center" vertical="center"/>
    </xf>
    <xf numFmtId="0" fontId="18" fillId="4" borderId="11" xfId="0" applyFont="1" applyFill="1" applyBorder="1" applyAlignment="1">
      <alignment horizontal="center" vertical="center"/>
    </xf>
    <xf numFmtId="0" fontId="17" fillId="0" borderId="0" xfId="0" applyFont="1" applyAlignment="1">
      <alignment vertical="center"/>
    </xf>
    <xf numFmtId="0" fontId="17" fillId="10" borderId="2" xfId="0" applyFont="1" applyFill="1" applyBorder="1"/>
    <xf numFmtId="0" fontId="17" fillId="11" borderId="2" xfId="0" applyFont="1" applyFill="1" applyBorder="1" applyAlignment="1">
      <alignment horizontal="center" vertical="center"/>
    </xf>
    <xf numFmtId="0" fontId="17" fillId="2" borderId="2" xfId="0" applyFont="1" applyFill="1" applyBorder="1" applyAlignment="1">
      <alignment horizontal="center"/>
    </xf>
    <xf numFmtId="0" fontId="17" fillId="2" borderId="2" xfId="0" applyFont="1" applyFill="1" applyBorder="1"/>
    <xf numFmtId="0" fontId="17" fillId="10" borderId="2" xfId="0" applyFont="1" applyFill="1" applyBorder="1" applyAlignment="1">
      <alignment horizontal="left"/>
    </xf>
    <xf numFmtId="0" fontId="17" fillId="11" borderId="2" xfId="0" applyFont="1" applyFill="1" applyBorder="1" applyAlignment="1">
      <alignment horizontal="left"/>
    </xf>
    <xf numFmtId="0" fontId="29" fillId="0" borderId="2" xfId="0" applyFont="1" applyBorder="1"/>
    <xf numFmtId="0" fontId="17" fillId="11" borderId="2" xfId="0" applyFont="1" applyFill="1" applyBorder="1"/>
    <xf numFmtId="0" fontId="29" fillId="10" borderId="2" xfId="0" applyFont="1" applyFill="1" applyBorder="1" applyAlignment="1">
      <alignment horizontal="center" vertical="center"/>
    </xf>
    <xf numFmtId="0" fontId="29" fillId="10" borderId="2" xfId="0" applyFont="1" applyFill="1" applyBorder="1" applyAlignment="1">
      <alignment horizontal="left" vertical="center"/>
    </xf>
    <xf numFmtId="0" fontId="29" fillId="11" borderId="2" xfId="0" applyFont="1" applyFill="1" applyBorder="1" applyAlignment="1">
      <alignment horizontal="center" vertical="center"/>
    </xf>
    <xf numFmtId="0" fontId="29" fillId="11" borderId="2" xfId="0" applyFont="1" applyFill="1" applyBorder="1" applyAlignment="1">
      <alignment horizontal="left" vertical="center"/>
    </xf>
    <xf numFmtId="0" fontId="17" fillId="10" borderId="2" xfId="0" applyFont="1" applyFill="1" applyBorder="1" applyAlignment="1">
      <alignment horizontal="center" vertical="center"/>
    </xf>
    <xf numFmtId="0" fontId="17" fillId="10" borderId="2" xfId="0" applyFont="1" applyFill="1" applyBorder="1" applyAlignment="1">
      <alignment horizontal="left" vertical="center"/>
    </xf>
    <xf numFmtId="0" fontId="17" fillId="11" borderId="2" xfId="0" applyFont="1" applyFill="1" applyBorder="1" applyAlignment="1">
      <alignment horizontal="left" vertical="center"/>
    </xf>
    <xf numFmtId="0" fontId="18" fillId="10" borderId="2" xfId="0" applyFont="1" applyFill="1" applyBorder="1" applyAlignment="1">
      <alignment horizontal="center" vertical="center"/>
    </xf>
    <xf numFmtId="0" fontId="18" fillId="11" borderId="2" xfId="0" applyFont="1" applyFill="1" applyBorder="1" applyAlignment="1">
      <alignment horizontal="center" vertical="center"/>
    </xf>
    <xf numFmtId="0" fontId="17" fillId="2" borderId="2" xfId="0" applyFont="1" applyFill="1" applyBorder="1" applyAlignment="1">
      <alignment horizontal="center" vertical="center"/>
    </xf>
    <xf numFmtId="0" fontId="17" fillId="2" borderId="2" xfId="0" applyFont="1" applyFill="1" applyBorder="1" applyAlignment="1">
      <alignment horizontal="left" vertical="center"/>
    </xf>
    <xf numFmtId="0" fontId="18" fillId="2" borderId="2" xfId="0" applyFont="1" applyFill="1" applyBorder="1" applyAlignment="1">
      <alignment horizontal="center" vertical="center"/>
    </xf>
    <xf numFmtId="0" fontId="29" fillId="0" borderId="0" xfId="0" applyFont="1"/>
    <xf numFmtId="0" fontId="17" fillId="2" borderId="0" xfId="0" applyFont="1" applyFill="1"/>
    <xf numFmtId="0" fontId="17" fillId="2" borderId="0" xfId="0" applyFont="1" applyFill="1" applyAlignment="1">
      <alignment horizontal="center"/>
    </xf>
    <xf numFmtId="0" fontId="17" fillId="11" borderId="0" xfId="0" applyFont="1" applyFill="1" applyAlignment="1">
      <alignment horizontal="center" vertical="center"/>
    </xf>
    <xf numFmtId="0" fontId="17" fillId="11" borderId="0" xfId="0" applyFont="1" applyFill="1" applyAlignment="1">
      <alignment horizontal="left"/>
    </xf>
    <xf numFmtId="0" fontId="17" fillId="10" borderId="0" xfId="0" applyFont="1" applyFill="1" applyAlignment="1">
      <alignment horizontal="left"/>
    </xf>
    <xf numFmtId="0" fontId="17" fillId="10" borderId="0" xfId="0" applyFont="1" applyFill="1"/>
    <xf numFmtId="0" fontId="17" fillId="11" borderId="0" xfId="0" applyFont="1" applyFill="1" applyAlignment="1">
      <alignment horizontal="center"/>
    </xf>
    <xf numFmtId="0" fontId="18" fillId="2" borderId="8" xfId="0" applyFont="1" applyFill="1" applyBorder="1" applyAlignment="1">
      <alignment horizontal="center" vertical="center"/>
    </xf>
    <xf numFmtId="0" fontId="29" fillId="0" borderId="0" xfId="0" applyFont="1" applyAlignment="1">
      <alignment horizontal="center" vertical="center"/>
    </xf>
    <xf numFmtId="0" fontId="10" fillId="0" borderId="2" xfId="0" applyFont="1" applyBorder="1" applyAlignment="1">
      <alignment horizontal="center" vertical="center"/>
    </xf>
    <xf numFmtId="0" fontId="17" fillId="6" borderId="0" xfId="0" applyFont="1" applyFill="1" applyAlignment="1">
      <alignment horizontal="left" vertical="center"/>
    </xf>
    <xf numFmtId="0" fontId="17" fillId="6" borderId="0" xfId="0" applyFont="1" applyFill="1" applyAlignment="1">
      <alignment horizontal="center" vertical="center"/>
    </xf>
    <xf numFmtId="0" fontId="29" fillId="6" borderId="0" xfId="0" applyFont="1" applyFill="1" applyAlignment="1">
      <alignment horizontal="center" vertical="center"/>
    </xf>
    <xf numFmtId="0" fontId="18" fillId="0" borderId="0" xfId="0" applyFont="1" applyAlignment="1">
      <alignment horizontal="center"/>
    </xf>
    <xf numFmtId="0" fontId="17" fillId="0" borderId="0" xfId="0" quotePrefix="1" applyFont="1" applyAlignment="1">
      <alignment horizontal="left" vertical="center"/>
    </xf>
    <xf numFmtId="0" fontId="19" fillId="0" borderId="0" xfId="0" applyFont="1" applyAlignment="1">
      <alignment horizontal="left" vertical="center"/>
    </xf>
    <xf numFmtId="0" fontId="17" fillId="0" borderId="0" xfId="0" applyFont="1" applyAlignment="1">
      <alignment horizontal="center"/>
    </xf>
    <xf numFmtId="0" fontId="29" fillId="0" borderId="0" xfId="0" applyFont="1" applyAlignment="1">
      <alignment horizontal="left" vertical="center"/>
    </xf>
    <xf numFmtId="0" fontId="29" fillId="6" borderId="0" xfId="0" applyFont="1" applyFill="1" applyAlignment="1">
      <alignment horizontal="left" vertical="center"/>
    </xf>
    <xf numFmtId="0" fontId="29" fillId="0" borderId="0" xfId="0" applyFont="1" applyAlignment="1">
      <alignment vertical="center"/>
    </xf>
    <xf numFmtId="0" fontId="17" fillId="0" borderId="2" xfId="3" applyFont="1" applyBorder="1" applyAlignment="1">
      <alignment vertical="center" wrapText="1"/>
    </xf>
    <xf numFmtId="0" fontId="17" fillId="0" borderId="2" xfId="0" applyFont="1" applyBorder="1" applyAlignment="1">
      <alignment vertical="center"/>
    </xf>
    <xf numFmtId="0" fontId="10" fillId="0" borderId="0" xfId="0" applyFont="1" applyAlignment="1">
      <alignment horizontal="center" vertical="center"/>
    </xf>
    <xf numFmtId="9" fontId="10" fillId="0" borderId="0" xfId="2" applyFont="1" applyBorder="1" applyAlignment="1">
      <alignment horizontal="center" vertical="center"/>
    </xf>
    <xf numFmtId="0" fontId="17" fillId="0" borderId="2" xfId="0" applyFont="1" applyBorder="1" applyAlignment="1">
      <alignment wrapText="1"/>
    </xf>
    <xf numFmtId="0" fontId="25" fillId="0" borderId="2" xfId="0" applyFont="1" applyBorder="1" applyAlignment="1">
      <alignment horizontal="center" vertical="center"/>
    </xf>
    <xf numFmtId="9" fontId="10" fillId="0" borderId="2" xfId="2" applyFont="1" applyFill="1" applyBorder="1" applyAlignment="1">
      <alignment horizontal="center" vertical="center"/>
    </xf>
    <xf numFmtId="10" fontId="10" fillId="0" borderId="0" xfId="0" applyNumberFormat="1" applyFont="1" applyAlignment="1">
      <alignment horizontal="center" vertical="center"/>
    </xf>
    <xf numFmtId="0" fontId="17" fillId="10" borderId="2" xfId="0" applyFont="1" applyFill="1" applyBorder="1" applyAlignment="1">
      <alignment horizontal="center"/>
    </xf>
    <xf numFmtId="0" fontId="17" fillId="10" borderId="0" xfId="0" applyFont="1" applyFill="1" applyAlignment="1">
      <alignment horizontal="center"/>
    </xf>
    <xf numFmtId="0" fontId="17" fillId="0" borderId="2" xfId="0" applyFont="1" applyBorder="1" applyAlignment="1">
      <alignment horizontal="left" vertical="center"/>
    </xf>
    <xf numFmtId="9" fontId="10" fillId="0" borderId="0" xfId="2" applyFont="1" applyFill="1" applyBorder="1" applyAlignment="1">
      <alignment horizontal="center" vertical="center"/>
    </xf>
    <xf numFmtId="0" fontId="45" fillId="0" borderId="0" xfId="0" applyFont="1" applyAlignment="1">
      <alignment horizontal="center" vertical="center"/>
    </xf>
    <xf numFmtId="0" fontId="45" fillId="0" borderId="0" xfId="0" applyFont="1" applyAlignment="1">
      <alignment horizontal="center"/>
    </xf>
    <xf numFmtId="0" fontId="46" fillId="0" borderId="0" xfId="0" applyFont="1" applyAlignment="1">
      <alignment horizontal="center" vertical="center"/>
    </xf>
    <xf numFmtId="0" fontId="10" fillId="0" borderId="2" xfId="0" applyFont="1" applyBorder="1" applyAlignment="1">
      <alignment horizontal="center"/>
    </xf>
    <xf numFmtId="0" fontId="2" fillId="0" borderId="2" xfId="0" applyFont="1" applyBorder="1" applyAlignment="1">
      <alignment horizontal="center" vertical="center"/>
    </xf>
    <xf numFmtId="0" fontId="28" fillId="0" borderId="2" xfId="1" applyFont="1" applyBorder="1" applyAlignment="1">
      <alignment horizontal="center" vertical="center"/>
    </xf>
    <xf numFmtId="0" fontId="28" fillId="0" borderId="2" xfId="1" applyFont="1" applyFill="1" applyBorder="1" applyAlignment="1">
      <alignment horizontal="center" vertical="center"/>
    </xf>
    <xf numFmtId="0" fontId="47" fillId="0" borderId="2" xfId="0" applyFont="1" applyBorder="1" applyAlignment="1">
      <alignment horizontal="center" vertical="center"/>
    </xf>
    <xf numFmtId="0" fontId="1" fillId="0" borderId="2" xfId="0" applyFont="1" applyBorder="1" applyAlignment="1">
      <alignment horizontal="center" vertical="center"/>
    </xf>
    <xf numFmtId="0" fontId="2" fillId="0" borderId="8" xfId="0" applyFont="1" applyBorder="1" applyAlignment="1">
      <alignment horizontal="center" vertical="center" wrapText="1"/>
    </xf>
    <xf numFmtId="0" fontId="28" fillId="0" borderId="2" xfId="0" applyFont="1" applyBorder="1" applyAlignment="1">
      <alignment horizontal="center" vertical="center"/>
    </xf>
    <xf numFmtId="0" fontId="28" fillId="0" borderId="2" xfId="1" quotePrefix="1" applyFont="1" applyBorder="1" applyAlignment="1">
      <alignment horizontal="center" vertical="center"/>
    </xf>
    <xf numFmtId="0" fontId="1" fillId="0" borderId="2" xfId="0" applyFont="1" applyBorder="1" applyAlignment="1">
      <alignment horizontal="left" vertical="center" wrapText="1"/>
    </xf>
    <xf numFmtId="0" fontId="2" fillId="0" borderId="2" xfId="0" applyFont="1" applyBorder="1" applyAlignment="1">
      <alignment horizontal="left" vertical="center" wrapText="1"/>
    </xf>
    <xf numFmtId="0" fontId="1" fillId="0" borderId="2" xfId="0" quotePrefix="1" applyFont="1" applyBorder="1" applyAlignment="1">
      <alignment horizontal="left" vertical="center" wrapText="1"/>
    </xf>
    <xf numFmtId="0" fontId="2" fillId="0" borderId="2" xfId="0" quotePrefix="1" applyFont="1" applyBorder="1" applyAlignment="1">
      <alignment horizontal="left" vertical="center" wrapText="1"/>
    </xf>
    <xf numFmtId="0" fontId="2" fillId="0" borderId="9" xfId="0" applyFont="1" applyBorder="1" applyAlignment="1">
      <alignment horizontal="left" vertical="center" wrapText="1"/>
    </xf>
    <xf numFmtId="0" fontId="1" fillId="2" borderId="2" xfId="0" applyFont="1" applyFill="1" applyBorder="1" applyAlignment="1">
      <alignment horizontal="center" vertical="center"/>
    </xf>
    <xf numFmtId="0" fontId="1" fillId="2" borderId="2" xfId="0" applyFont="1" applyFill="1" applyBorder="1"/>
    <xf numFmtId="0" fontId="2" fillId="2" borderId="2" xfId="0" applyFont="1" applyFill="1" applyBorder="1" applyAlignment="1">
      <alignment horizontal="center" vertical="center"/>
    </xf>
    <xf numFmtId="0" fontId="2" fillId="2" borderId="2" xfId="0" applyFont="1" applyFill="1" applyBorder="1" applyAlignment="1">
      <alignment horizontal="center" vertical="center" wrapText="1"/>
    </xf>
    <xf numFmtId="0" fontId="1" fillId="0" borderId="8" xfId="0" applyFont="1" applyBorder="1" applyAlignment="1">
      <alignment horizontal="center" vertical="center" wrapText="1"/>
    </xf>
    <xf numFmtId="0" fontId="48" fillId="0" borderId="2" xfId="0" applyFont="1" applyBorder="1" applyAlignment="1">
      <alignment horizontal="center" vertical="center"/>
    </xf>
    <xf numFmtId="0" fontId="48" fillId="0" borderId="2" xfId="0" applyFont="1" applyBorder="1" applyAlignment="1">
      <alignment horizontal="center" vertical="center" wrapText="1"/>
    </xf>
    <xf numFmtId="0" fontId="1" fillId="0" borderId="10" xfId="0" applyFont="1" applyBorder="1" applyAlignment="1">
      <alignment horizontal="center" vertical="center" wrapText="1"/>
    </xf>
    <xf numFmtId="0" fontId="48" fillId="0" borderId="10" xfId="0" applyFont="1" applyBorder="1" applyAlignment="1">
      <alignment horizontal="center" vertical="center" wrapText="1"/>
    </xf>
    <xf numFmtId="0" fontId="11" fillId="0" borderId="2" xfId="0" applyFont="1" applyBorder="1" applyAlignment="1">
      <alignment horizontal="center" vertical="center"/>
    </xf>
    <xf numFmtId="0" fontId="2" fillId="0" borderId="0" xfId="0" applyFont="1" applyAlignment="1">
      <alignment vertical="center"/>
    </xf>
    <xf numFmtId="0" fontId="2" fillId="0" borderId="0" xfId="0" applyFont="1" applyAlignment="1">
      <alignment horizontal="center" wrapText="1"/>
    </xf>
    <xf numFmtId="0" fontId="1" fillId="12" borderId="5" xfId="0" applyFont="1" applyFill="1" applyBorder="1" applyAlignment="1">
      <alignment horizontal="center" vertical="center" wrapText="1"/>
    </xf>
    <xf numFmtId="0" fontId="1" fillId="12" borderId="4" xfId="0" applyFont="1" applyFill="1" applyBorder="1" applyAlignment="1">
      <alignment horizontal="center" vertical="center" wrapText="1"/>
    </xf>
    <xf numFmtId="0" fontId="1" fillId="12" borderId="4" xfId="0" applyFont="1" applyFill="1" applyBorder="1" applyAlignment="1">
      <alignment horizontal="center" vertical="center"/>
    </xf>
    <xf numFmtId="0" fontId="1" fillId="12" borderId="11" xfId="0" applyFont="1" applyFill="1" applyBorder="1" applyAlignment="1">
      <alignment horizontal="center" vertical="center" wrapText="1"/>
    </xf>
    <xf numFmtId="0" fontId="49" fillId="12" borderId="2" xfId="0" applyFont="1" applyFill="1" applyBorder="1" applyAlignment="1">
      <alignment horizontal="center" vertical="center" wrapText="1"/>
    </xf>
    <xf numFmtId="0" fontId="2" fillId="12" borderId="0" xfId="0" applyFont="1" applyFill="1"/>
    <xf numFmtId="0" fontId="47" fillId="0" borderId="10" xfId="0" applyFont="1" applyBorder="1" applyAlignment="1">
      <alignment horizontal="center" vertical="center"/>
    </xf>
    <xf numFmtId="0" fontId="48" fillId="0" borderId="2" xfId="1" applyFont="1" applyBorder="1" applyAlignment="1">
      <alignment horizontal="center" vertical="center" wrapText="1"/>
    </xf>
    <xf numFmtId="0" fontId="50" fillId="0" borderId="2" xfId="1" applyFont="1" applyBorder="1" applyAlignment="1">
      <alignment horizontal="center" vertical="center" wrapText="1"/>
    </xf>
    <xf numFmtId="0" fontId="27" fillId="0" borderId="0" xfId="1" applyAlignment="1">
      <alignment horizontal="center" vertical="center"/>
    </xf>
    <xf numFmtId="0" fontId="51" fillId="0" borderId="0" xfId="0" applyFont="1" applyAlignment="1">
      <alignment vertical="center" wrapText="1"/>
    </xf>
    <xf numFmtId="0" fontId="1" fillId="0" borderId="10" xfId="0" applyFont="1" applyBorder="1" applyAlignment="1">
      <alignment horizontal="center" vertical="center" wrapText="1"/>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4" fillId="0" borderId="10" xfId="0" applyFont="1" applyBorder="1" applyAlignment="1">
      <alignment horizontal="left" vertical="top" wrapText="1"/>
    </xf>
    <xf numFmtId="0" fontId="24" fillId="0" borderId="7" xfId="0" applyFont="1" applyBorder="1" applyAlignment="1">
      <alignment horizontal="left" vertical="top" wrapText="1"/>
    </xf>
    <xf numFmtId="0" fontId="24" fillId="0" borderId="8" xfId="0" applyFont="1" applyBorder="1" applyAlignment="1">
      <alignment horizontal="left" vertical="top" wrapText="1"/>
    </xf>
  </cellXfs>
  <cellStyles count="4">
    <cellStyle name="Hyperlink" xfId="1" builtinId="8"/>
    <cellStyle name="Normal" xfId="0" builtinId="0"/>
    <cellStyle name="Normal 2" xfId="3" xr:uid="{82BC3F0B-89FA-496F-98E4-B7A0F55B01D1}"/>
    <cellStyle name="Percent" xfId="2" builtinId="5"/>
  </cellStyles>
  <dxfs count="22">
    <dxf>
      <font>
        <b val="0"/>
        <i val="0"/>
        <strike val="0"/>
        <condense val="0"/>
        <extend val="0"/>
        <outline val="0"/>
        <shadow val="0"/>
        <u val="none"/>
        <vertAlign val="baseline"/>
        <sz val="11"/>
        <color theme="1"/>
        <name val="Century Gothic"/>
        <family val="2"/>
        <scheme val="none"/>
      </font>
      <alignment horizontal="center" vertical="center"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theme="1"/>
        <name val="Century Gothic"/>
        <family val="2"/>
        <scheme val="none"/>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entury Gothic"/>
        <family val="2"/>
        <scheme val="none"/>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entury Gothic"/>
        <family val="2"/>
        <scheme val="none"/>
      </font>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entury Gothic"/>
        <family val="2"/>
        <scheme val="none"/>
      </font>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b/>
        <i val="0"/>
        <strike val="0"/>
        <condense val="0"/>
        <extend val="0"/>
        <outline val="0"/>
        <shadow val="0"/>
        <u val="none"/>
        <vertAlign val="baseline"/>
        <sz val="11"/>
        <color theme="1"/>
        <name val="Century Gothic"/>
        <family val="2"/>
        <scheme val="none"/>
      </font>
      <fill>
        <patternFill patternType="solid">
          <fgColor indexed="64"/>
          <bgColor theme="4" tint="0.39997558519241921"/>
        </patternFill>
      </fill>
      <alignment horizontal="center" vertical="center" textRotation="0" wrapText="0" indent="0" justifyLastLine="0" shrinkToFit="0" readingOrder="0"/>
      <border diagonalUp="0" diagonalDown="0" outline="0">
        <left style="thin">
          <color indexed="64"/>
        </left>
        <right style="thin">
          <color indexed="64"/>
        </right>
        <top/>
        <bottom/>
      </border>
    </dxf>
    <dxf>
      <font>
        <strike val="0"/>
        <outline val="0"/>
        <shadow val="0"/>
        <u val="none"/>
        <vertAlign val="baseline"/>
        <sz val="14"/>
        <name val="Century Gothic"/>
        <scheme val="none"/>
      </font>
      <alignment horizontal="center" vertical="center"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ertAlign val="baseline"/>
        <sz val="14"/>
        <color theme="10"/>
        <name val="Century Gothic"/>
        <family val="2"/>
        <scheme val="none"/>
      </font>
      <alignment horizontal="center" vertical="center" textRotation="0" wrapText="0" indent="0" justifyLastLine="0" shrinkToFit="0" readingOrder="0"/>
      <border diagonalUp="0" diagonalDown="0">
        <left style="thin">
          <color indexed="64"/>
        </left>
        <right style="thin">
          <color indexed="64"/>
        </right>
        <top style="thin">
          <color indexed="64"/>
        </top>
        <bottom/>
        <vertical/>
        <horizontal/>
      </border>
    </dxf>
    <dxf>
      <font>
        <b val="0"/>
        <i val="0"/>
        <strike val="0"/>
        <condense val="0"/>
        <extend val="0"/>
        <outline val="0"/>
        <shadow val="0"/>
        <u/>
        <vertAlign val="baseline"/>
        <sz val="14"/>
        <color rgb="FF0070C0"/>
        <name val="Century Gothic"/>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ertAlign val="baseline"/>
        <sz val="14"/>
        <color rgb="FF0070C0"/>
        <name val="Century Gothic"/>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4"/>
        <name val="Century Gothic"/>
        <scheme val="none"/>
      </font>
      <alignment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4"/>
        <color theme="1"/>
        <name val="Century Gothic"/>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4"/>
        <color theme="1"/>
        <name val="Century Gothic"/>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4"/>
        <color theme="1"/>
        <name val="Century Gothic"/>
        <scheme val="none"/>
      </font>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vertAlign val="baseline"/>
        <sz val="14"/>
        <name val="Century Gothic"/>
        <scheme val="none"/>
      </font>
      <alignment vertical="center" textRotation="0" indent="0" justifyLastLine="0" shrinkToFit="0" readingOrder="0"/>
    </dxf>
    <dxf>
      <border>
        <bottom style="thin">
          <color indexed="64"/>
        </bottom>
      </border>
    </dxf>
    <dxf>
      <font>
        <b/>
        <i val="0"/>
        <strike val="0"/>
        <condense val="0"/>
        <extend val="0"/>
        <outline val="0"/>
        <shadow val="0"/>
        <u val="none"/>
        <vertAlign val="baseline"/>
        <sz val="14"/>
        <color theme="1"/>
        <name val="Century Gothic"/>
        <scheme val="none"/>
      </font>
      <fill>
        <patternFill patternType="solid">
          <fgColor indexed="64"/>
          <bgColor theme="0" tint="-4.9989318521683403E-2"/>
        </patternFill>
      </fill>
      <alignment horizontal="center" vertical="center" textRotation="0" wrapText="0"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colors>
    <mruColors>
      <color rgb="FFFF66CC"/>
      <color rgb="FFFF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https://creativecommons.org/licenses/by-nc-sa/4.0/" TargetMode="Externa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38100</xdr:colOff>
          <xdr:row>1</xdr:row>
          <xdr:rowOff>85725</xdr:rowOff>
        </xdr:from>
        <xdr:to>
          <xdr:col>12</xdr:col>
          <xdr:colOff>228600</xdr:colOff>
          <xdr:row>56</xdr:row>
          <xdr:rowOff>152400</xdr:rowOff>
        </xdr:to>
        <xdr:sp macro="" textlink="">
          <xdr:nvSpPr>
            <xdr:cNvPr id="9218" name="Object 2" hidden="1">
              <a:extLst>
                <a:ext uri="{63B3BB69-23CF-44E3-9099-C40C66FF867C}">
                  <a14:compatExt spid="_x0000_s9218"/>
                </a:ext>
                <a:ext uri="{FF2B5EF4-FFF2-40B4-BE49-F238E27FC236}">
                  <a16:creationId xmlns:a16="http://schemas.microsoft.com/office/drawing/2014/main" id="{00000000-0008-0000-0000-000002240000}"/>
                </a:ext>
              </a:extLst>
            </xdr:cNvPr>
            <xdr:cNvSpPr/>
          </xdr:nvSpPr>
          <xdr:spPr bwMode="auto">
            <a:xfrm>
              <a:off x="0" y="0"/>
              <a:ext cx="0" cy="0"/>
            </a:xfrm>
            <a:prstGeom prst="rect">
              <a:avLst/>
            </a:prstGeom>
            <a:solidFill>
              <a:srgbClr val="FFFFFF"/>
            </a:solidFill>
            <a:ln w="9525">
              <a:solidFill>
                <a:srgbClr val="000000"/>
              </a:solidFill>
              <a:miter lim="800000"/>
              <a:headEnd/>
              <a:tailEnd/>
            </a:ln>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6</xdr:col>
      <xdr:colOff>0</xdr:colOff>
      <xdr:row>0</xdr:row>
      <xdr:rowOff>0</xdr:rowOff>
    </xdr:from>
    <xdr:to>
      <xdr:col>6</xdr:col>
      <xdr:colOff>827027</xdr:colOff>
      <xdr:row>0</xdr:row>
      <xdr:rowOff>295275</xdr:rowOff>
    </xdr:to>
    <xdr:pic>
      <xdr:nvPicPr>
        <xdr:cNvPr id="2" name="Picture 1" descr="Creative Commons License">
          <a:hlinkClick xmlns:r="http://schemas.openxmlformats.org/officeDocument/2006/relationships" r:id="rId1" tgtFrame="_blank"/>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268200" y="0"/>
          <a:ext cx="829236" cy="295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14</xdr:col>
      <xdr:colOff>65636</xdr:colOff>
      <xdr:row>18</xdr:row>
      <xdr:rowOff>44823</xdr:rowOff>
    </xdr:from>
    <xdr:to>
      <xdr:col>22</xdr:col>
      <xdr:colOff>96215</xdr:colOff>
      <xdr:row>51</xdr:row>
      <xdr:rowOff>164352</xdr:rowOff>
    </xdr:to>
    <xdr:sp macro="" textlink="">
      <xdr:nvSpPr>
        <xdr:cNvPr id="2" name="TextBox 1">
          <a:extLst>
            <a:ext uri="{FF2B5EF4-FFF2-40B4-BE49-F238E27FC236}">
              <a16:creationId xmlns:a16="http://schemas.microsoft.com/office/drawing/2014/main" id="{00000000-0008-0000-0600-000002000000}"/>
            </a:ext>
          </a:extLst>
        </xdr:cNvPr>
        <xdr:cNvSpPr txBox="1"/>
      </xdr:nvSpPr>
      <xdr:spPr>
        <a:xfrm>
          <a:off x="16530812" y="3727823"/>
          <a:ext cx="8696462" cy="770217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a:latin typeface="Century Gothic" panose="020B0502020202020204" pitchFamily="34" charset="0"/>
            </a:rPr>
            <a:t>Source</a:t>
          </a:r>
          <a:r>
            <a:rPr lang="en-GB" sz="1100" b="1" baseline="0">
              <a:latin typeface="Century Gothic" panose="020B0502020202020204" pitchFamily="34" charset="0"/>
            </a:rPr>
            <a:t> of frequency information:</a:t>
          </a:r>
        </a:p>
        <a:p>
          <a:r>
            <a:rPr lang="en-GB" sz="1100">
              <a:solidFill>
                <a:schemeClr val="dk1"/>
              </a:solidFill>
              <a:effectLst/>
              <a:latin typeface="Century Gothic" panose="020B0502020202020204" pitchFamily="34" charset="0"/>
              <a:ea typeface="+mn-ea"/>
              <a:cs typeface="+mn-cs"/>
            </a:rPr>
            <a:t>Londsale, D., &amp; Le Bras, Y.  (2009). </a:t>
          </a:r>
          <a:r>
            <a:rPr lang="en-GB" sz="1100" i="1">
              <a:solidFill>
                <a:schemeClr val="dk1"/>
              </a:solidFill>
              <a:effectLst/>
              <a:latin typeface="Century Gothic" panose="020B0502020202020204" pitchFamily="34" charset="0"/>
              <a:ea typeface="+mn-ea"/>
              <a:cs typeface="+mn-cs"/>
            </a:rPr>
            <a:t>A Frequency Dictionary of French: Core vocabulary for learners </a:t>
          </a:r>
          <a:r>
            <a:rPr lang="en-GB" sz="1100">
              <a:solidFill>
                <a:schemeClr val="dk1"/>
              </a:solidFill>
              <a:effectLst/>
              <a:latin typeface="Century Gothic" panose="020B0502020202020204" pitchFamily="34" charset="0"/>
              <a:ea typeface="+mn-ea"/>
              <a:cs typeface="+mn-cs"/>
            </a:rPr>
            <a:t>London: Routledge.</a:t>
          </a:r>
        </a:p>
        <a:p>
          <a:endParaRPr lang="en-GB" sz="1100" baseline="0">
            <a:latin typeface="Century Gothic" panose="020B0502020202020204" pitchFamily="34" charset="0"/>
          </a:endParaRPr>
        </a:p>
        <a:p>
          <a:r>
            <a:rPr lang="en-GB" sz="1100" b="1" baseline="0">
              <a:latin typeface="Century Gothic" panose="020B0502020202020204" pitchFamily="34" charset="0"/>
            </a:rPr>
            <a:t>Abbrevations:</a:t>
          </a:r>
        </a:p>
        <a:p>
          <a:pPr marL="0" marR="0" lvl="0" indent="0" defTabSz="914400" eaLnBrk="1" fontAlgn="auto" latinLnBrk="0" hangingPunct="1">
            <a:lnSpc>
              <a:spcPct val="100000"/>
            </a:lnSpc>
            <a:spcBef>
              <a:spcPts val="0"/>
            </a:spcBef>
            <a:spcAft>
              <a:spcPts val="0"/>
            </a:spcAft>
            <a:buClrTx/>
            <a:buSzTx/>
            <a:buFontTx/>
            <a:buNone/>
            <a:tabLst/>
            <a:defRPr/>
          </a:pPr>
          <a:r>
            <a:rPr lang="en-GB" sz="1100" b="0">
              <a:latin typeface="Century Gothic" panose="020B0502020202020204" pitchFamily="34" charset="0"/>
            </a:rPr>
            <a:t>adj</a:t>
          </a:r>
          <a:r>
            <a:rPr lang="en-GB" sz="1100" b="0" baseline="0">
              <a:latin typeface="Century Gothic" panose="020B0502020202020204" pitchFamily="34" charset="0"/>
            </a:rPr>
            <a:t> -adjective; adv - adverb; </a:t>
          </a:r>
          <a:r>
            <a:rPr lang="en-GB" sz="1100" b="0" baseline="0">
              <a:solidFill>
                <a:schemeClr val="dk1"/>
              </a:solidFill>
              <a:effectLst/>
              <a:latin typeface="Century Gothic" panose="020B0502020202020204" pitchFamily="34" charset="0"/>
              <a:ea typeface="+mn-ea"/>
              <a:cs typeface="+mn-cs"/>
            </a:rPr>
            <a:t>conj - conjunction; </a:t>
          </a:r>
          <a:r>
            <a:rPr lang="en-GB" sz="1100" b="0">
              <a:latin typeface="Century Gothic" panose="020B0502020202020204" pitchFamily="34" charset="0"/>
            </a:rPr>
            <a:t>prep</a:t>
          </a:r>
          <a:r>
            <a:rPr lang="en-GB" sz="1100" b="0" baseline="0">
              <a:latin typeface="Century Gothic" panose="020B0502020202020204" pitchFamily="34" charset="0"/>
            </a:rPr>
            <a:t> - preposition; noun (m) - masculine noun; noun (f) - feminine noun; noun (m/f) - masculine and feminine noun.</a:t>
          </a:r>
        </a:p>
        <a:p>
          <a:endParaRPr lang="en-GB" sz="1100" b="0" baseline="0">
            <a:latin typeface="Century Gothic" panose="020B0502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GB" sz="1100" b="1" i="0" u="none" strike="noStrike" kern="0" cap="none" spc="0" normalizeH="0" baseline="0" noProof="0">
              <a:ln>
                <a:noFill/>
              </a:ln>
              <a:solidFill>
                <a:prstClr val="black"/>
              </a:solidFill>
              <a:effectLst/>
              <a:uLnTx/>
              <a:uFillTx/>
              <a:latin typeface="Century Gothic" panose="020B0502020202020204" pitchFamily="34" charset="0"/>
              <a:ea typeface="+mn-ea"/>
              <a:cs typeface="+mn-cs"/>
            </a:rPr>
            <a:t>Notes:</a:t>
          </a:r>
        </a:p>
        <a:p>
          <a:pPr marL="0" marR="0" lvl="0" indent="0"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prstClr val="black"/>
              </a:solidFill>
              <a:effectLst/>
              <a:uLnTx/>
              <a:uFillTx/>
              <a:latin typeface="Century Gothic" panose="020B0502020202020204" pitchFamily="34" charset="0"/>
              <a:ea typeface="+mn-ea"/>
              <a:cs typeface="+mn-cs"/>
            </a:rPr>
            <a:t>1. In the PoS column, cells with more than one PoS tag are ordered alphabetically, e.g. adj., noun (m).</a:t>
          </a:r>
        </a:p>
        <a:p>
          <a:pPr marL="0" marR="0" lvl="0" indent="0"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prstClr val="black"/>
              </a:solidFill>
              <a:effectLst/>
              <a:uLnTx/>
              <a:uFillTx/>
              <a:latin typeface="Century Gothic" panose="020B0502020202020204" pitchFamily="34" charset="0"/>
              <a:ea typeface="+mn-ea"/>
              <a:cs typeface="+mn-cs"/>
            </a:rPr>
            <a:t>2. 'Other' in the PoS column includes interjections, determiners, cardinal numbers, ordinals, and proper nouns</a:t>
          </a:r>
          <a:r>
            <a:rPr kumimoji="0" lang="en-GB" sz="1100" b="0" i="0" u="none" strike="noStrike" kern="0" cap="none" spc="0" normalizeH="0" baseline="0" noProof="0">
              <a:ln>
                <a:noFill/>
              </a:ln>
              <a:solidFill>
                <a:sysClr val="windowText" lastClr="000000"/>
              </a:solidFill>
              <a:effectLst/>
              <a:uLnTx/>
              <a:uFillTx/>
              <a:latin typeface="Century Gothic" panose="020B0502020202020204" pitchFamily="34" charset="0"/>
              <a:ea typeface="+mn-ea"/>
              <a:cs typeface="+mn-cs"/>
            </a:rPr>
            <a:t>, as well as a few multiple-word phrases.</a:t>
          </a:r>
        </a:p>
        <a:p>
          <a:pPr marL="0" marR="0" lvl="0" indent="0"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prstClr val="black"/>
              </a:solidFill>
              <a:effectLst/>
              <a:uLnTx/>
              <a:uFillTx/>
              <a:latin typeface="Century Gothic" panose="020B0502020202020204" pitchFamily="34" charset="0"/>
              <a:ea typeface="+mn-ea"/>
              <a:cs typeface="+mn-cs"/>
            </a:rPr>
            <a:t>3. Possessives are labelled as adjectives, even though they might also be considered to be a determiner.</a:t>
          </a:r>
        </a:p>
        <a:p>
          <a:pPr marL="0" marR="0" lvl="0" indent="0"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prstClr val="black"/>
              </a:solidFill>
              <a:effectLst/>
              <a:uLnTx/>
              <a:uFillTx/>
              <a:latin typeface="Century Gothic" panose="020B0502020202020204" pitchFamily="34" charset="0"/>
              <a:ea typeface="+mn-ea"/>
              <a:cs typeface="+mn-cs"/>
            </a:rPr>
            <a:t>4. Numbers are listed as </a:t>
          </a:r>
          <a:r>
            <a:rPr kumimoji="0" lang="en-GB" sz="1100" b="0" i="0" u="none" strike="noStrike" kern="0" cap="none" spc="0" normalizeH="0" baseline="0" noProof="0">
              <a:ln>
                <a:noFill/>
              </a:ln>
              <a:solidFill>
                <a:sysClr val="windowText" lastClr="000000"/>
              </a:solidFill>
              <a:effectLst/>
              <a:uLnTx/>
              <a:uFillTx/>
              <a:latin typeface="Century Gothic" panose="020B0502020202020204" pitchFamily="34" charset="0"/>
              <a:ea typeface="+mn-ea"/>
              <a:cs typeface="+mn-cs"/>
            </a:rPr>
            <a:t>'num' in the PoS column.</a:t>
          </a:r>
          <a:br>
            <a:rPr kumimoji="0" lang="en-GB" sz="1100" b="0" i="0" u="none" strike="noStrike" kern="0" cap="none" spc="0" normalizeH="0" baseline="0" noProof="0">
              <a:ln>
                <a:noFill/>
              </a:ln>
              <a:solidFill>
                <a:prstClr val="black"/>
              </a:solidFill>
              <a:effectLst/>
              <a:uLnTx/>
              <a:uFillTx/>
              <a:latin typeface="Century Gothic" panose="020B0502020202020204" pitchFamily="34" charset="0"/>
              <a:ea typeface="+mn-ea"/>
              <a:cs typeface="+mn-cs"/>
            </a:rPr>
          </a:br>
          <a:r>
            <a:rPr kumimoji="0" lang="en-GB" sz="1100" b="0" i="0" u="none" strike="noStrike" kern="0" cap="none" spc="0" normalizeH="0" baseline="0" noProof="0">
              <a:ln>
                <a:noFill/>
              </a:ln>
              <a:solidFill>
                <a:prstClr val="black"/>
              </a:solidFill>
              <a:effectLst/>
              <a:uLnTx/>
              <a:uFillTx/>
              <a:latin typeface="Century Gothic" panose="020B0502020202020204" pitchFamily="34" charset="0"/>
              <a:ea typeface="+mn-ea"/>
              <a:cs typeface="+mn-cs"/>
            </a:rPr>
            <a:t>5. We do not include more than two PoS tags for any given word. Although our data source occasionally lists more than two, we feel that the inclusion of all possible PoS tags would make the NCELP lists unnecessarily complex for users. We therefore offer a judgement of the two most relevant uses of a word, taking into account the teaching context, our SoW and the usage implied by </a:t>
          </a:r>
          <a:r>
            <a:rPr kumimoji="0" lang="en-GB" sz="1100" b="0" i="0" u="none" strike="noStrike" kern="0" cap="none" spc="0" normalizeH="0" baseline="0" noProof="0">
              <a:ln>
                <a:noFill/>
              </a:ln>
              <a:solidFill>
                <a:sysClr val="windowText" lastClr="000000"/>
              </a:solidFill>
              <a:effectLst/>
              <a:uLnTx/>
              <a:uFillTx/>
              <a:latin typeface="Century Gothic" panose="020B0502020202020204" pitchFamily="34" charset="0"/>
              <a:ea typeface="+mn-ea"/>
              <a:cs typeface="+mn-cs"/>
            </a:rPr>
            <a:t>the GCSE vocabulary lists. </a:t>
          </a:r>
        </a:p>
        <a:p>
          <a:pPr marL="0" marR="0" lvl="0" indent="0"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prstClr val="black"/>
              </a:solidFill>
              <a:effectLst/>
              <a:uLnTx/>
              <a:uFillTx/>
              <a:latin typeface="Century Gothic" panose="020B0502020202020204" pitchFamily="34" charset="0"/>
              <a:ea typeface="+mn-ea"/>
              <a:cs typeface="+mn-cs"/>
            </a:rPr>
            <a:t>6. Frequency rankings range from 1 (most common) to &gt;4034 (beyond the 4034 most frequent, which is the number of entries in our frequency data source).</a:t>
          </a:r>
        </a:p>
        <a:p>
          <a:pPr marL="0" marR="0" lvl="0" indent="0"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prstClr val="black"/>
              </a:solidFill>
              <a:effectLst/>
              <a:uLnTx/>
              <a:uFillTx/>
              <a:latin typeface="Century Gothic" panose="020B0502020202020204" pitchFamily="34" charset="0"/>
              <a:ea typeface="+mn-ea"/>
              <a:cs typeface="+mn-cs"/>
            </a:rPr>
            <a:t>7. Since the corpus we used (Jones &amp; Tischirner, 2011) provides frequency data for lemma, it is not possible to present accurate frequency rankings for conjugated verbs. </a:t>
          </a:r>
          <a:r>
            <a:rPr kumimoji="0" lang="en-GB" sz="1100" b="0" i="0" u="none" strike="noStrike" kern="0" cap="none" spc="0" normalizeH="0" baseline="0" noProof="0">
              <a:ln>
                <a:noFill/>
              </a:ln>
              <a:solidFill>
                <a:sysClr val="windowText" lastClr="000000"/>
              </a:solidFill>
              <a:effectLst/>
              <a:uLnTx/>
              <a:uFillTx/>
              <a:latin typeface="Century Gothic" panose="020B0502020202020204" pitchFamily="34" charset="0"/>
              <a:ea typeface="+mn-ea"/>
              <a:cs typeface="+mn-cs"/>
            </a:rPr>
            <a:t>In such cases we present the frequency of the corpus entry for the infinitive.</a:t>
          </a:r>
        </a:p>
        <a:p>
          <a:pPr marL="0" marR="0" lvl="0" indent="0"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prstClr val="black"/>
              </a:solidFill>
              <a:effectLst/>
              <a:uLnTx/>
              <a:uFillTx/>
              <a:latin typeface="Century Gothic" panose="020B0502020202020204" pitchFamily="34" charset="0"/>
              <a:ea typeface="+mn-ea"/>
              <a:cs typeface="+mn-cs"/>
            </a:rPr>
            <a:t>8. In cases where an entry in the NCELP list consists of more than one word, we offer the frequency of all constituent words, </a:t>
          </a:r>
          <a:r>
            <a:rPr kumimoji="0" lang="en-GB" sz="1100" b="0" i="0" u="none" strike="noStrike" kern="0" cap="none" spc="0" normalizeH="0" baseline="0" noProof="0">
              <a:ln>
                <a:noFill/>
              </a:ln>
              <a:solidFill>
                <a:sysClr val="windowText" lastClr="000000"/>
              </a:solidFill>
              <a:effectLst/>
              <a:uLnTx/>
              <a:uFillTx/>
              <a:latin typeface="Century Gothic" panose="020B0502020202020204" pitchFamily="34" charset="0"/>
              <a:ea typeface="+mn-ea"/>
              <a:cs typeface="+mn-cs"/>
            </a:rPr>
            <a:t>ordering these sequentially.</a:t>
          </a:r>
        </a:p>
        <a:p>
          <a:pPr marL="0" marR="0" lvl="0" indent="0"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sysClr val="windowText" lastClr="000000"/>
              </a:solidFill>
              <a:effectLst/>
              <a:uLnTx/>
              <a:uFillTx/>
              <a:latin typeface="Century Gothic" panose="020B0502020202020204" pitchFamily="34" charset="0"/>
              <a:ea typeface="+mn-ea"/>
              <a:cs typeface="+mn-cs"/>
            </a:rPr>
            <a:t>9. The 'In AQA?' and 'In Edexcel?' columns indicate whether an NCELP word is also in the current AQA/Edexcel GCSE vocabulary list. This includes words in the main vocabulary list and also words covered by the grammar specification.</a:t>
          </a:r>
        </a:p>
        <a:p>
          <a:pPr marL="0" marR="0" lvl="0" indent="0"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prstClr val="black"/>
              </a:solidFill>
              <a:effectLst/>
              <a:uLnTx/>
              <a:uFillTx/>
              <a:latin typeface="Century Gothic" panose="020B0502020202020204" pitchFamily="34" charset="0"/>
              <a:ea typeface="+mn-ea"/>
              <a:cs typeface="+mn-cs"/>
            </a:rPr>
            <a:t>10. Irregular verb forms (e.g. suis) are listed as separate entries from the infinitive (e.g. être), as learners usually store and access these forms as lexical items. </a:t>
          </a:r>
          <a:br>
            <a:rPr kumimoji="0" lang="en-GB" sz="1100" b="0" i="0" u="none" strike="noStrike" kern="0" cap="none" spc="0" normalizeH="0" baseline="0" noProof="0">
              <a:ln>
                <a:noFill/>
              </a:ln>
              <a:solidFill>
                <a:srgbClr val="F66400"/>
              </a:solidFill>
              <a:effectLst/>
              <a:uLnTx/>
              <a:uFillTx/>
              <a:latin typeface="Century Gothic" panose="020B0502020202020204" pitchFamily="34" charset="0"/>
              <a:ea typeface="+mn-ea"/>
              <a:cs typeface="+mn-cs"/>
            </a:rPr>
          </a:br>
          <a:r>
            <a:rPr kumimoji="0" lang="en-GB" sz="1100" b="0" i="0" u="none" strike="noStrike" kern="0" cap="none" spc="0" normalizeH="0" baseline="0" noProof="0">
              <a:ln>
                <a:noFill/>
              </a:ln>
              <a:solidFill>
                <a:sysClr val="windowText" lastClr="000000"/>
              </a:solidFill>
              <a:effectLst/>
              <a:uLnTx/>
              <a:uFillTx/>
              <a:latin typeface="Century Gothic" panose="020B0502020202020204" pitchFamily="34" charset="0"/>
              <a:ea typeface="+mn-ea"/>
              <a:cs typeface="+mn-cs"/>
            </a:rPr>
            <a:t>11. Column B shows the English translation for the entry as used in the Quizlet vocabulary sets.  These are occasionally different from the English translations in Column C, e.g. where it would not make sense to have a long English entry, e.g., BE 3rd person singular (he/she is).</a:t>
          </a:r>
        </a:p>
        <a:p>
          <a:pPr marL="0" marR="0" lvl="0" indent="0" defTabSz="914400" eaLnBrk="1" fontAlgn="base"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sysClr val="windowText" lastClr="000000"/>
              </a:solidFill>
              <a:effectLst/>
              <a:uLnTx/>
              <a:uFillTx/>
              <a:latin typeface="Century Gothic" panose="020B0502020202020204" pitchFamily="34" charset="0"/>
              <a:ea typeface="+mn-ea"/>
              <a:cs typeface="+mn-cs"/>
            </a:rPr>
            <a:t>12. There are three, slightly different word counts, as follows:</a:t>
          </a:r>
          <a:br>
            <a:rPr kumimoji="0" lang="en-GB" sz="1100" b="0" i="0" u="none" strike="noStrike" kern="0" cap="none" spc="0" normalizeH="0" baseline="0" noProof="0">
              <a:ln>
                <a:noFill/>
              </a:ln>
              <a:solidFill>
                <a:sysClr val="windowText" lastClr="000000"/>
              </a:solidFill>
              <a:effectLst/>
              <a:uLnTx/>
              <a:uFillTx/>
              <a:latin typeface="Century Gothic" panose="020B0502020202020204" pitchFamily="34" charset="0"/>
              <a:ea typeface="+mn-ea"/>
              <a:cs typeface="+mn-cs"/>
            </a:rPr>
          </a:br>
          <a:r>
            <a:rPr kumimoji="0" lang="en-GB" sz="1100" b="1" i="0" u="none" strike="noStrike" kern="0" cap="none" spc="0" normalizeH="0" baseline="0" noProof="0">
              <a:ln>
                <a:noFill/>
              </a:ln>
              <a:solidFill>
                <a:sysClr val="windowText" lastClr="000000"/>
              </a:solidFill>
              <a:effectLst/>
              <a:uLnTx/>
              <a:uFillTx/>
              <a:latin typeface="Century Gothic" panose="020B0502020202020204" pitchFamily="34" charset="0"/>
              <a:ea typeface="+mn-ea"/>
              <a:cs typeface="+mn-cs"/>
            </a:rPr>
            <a:t>Quizlet (Column L) </a:t>
          </a:r>
          <a:r>
            <a:rPr kumimoji="0" lang="en-GB" sz="1100" b="0" i="0" u="none" strike="noStrike" kern="0" cap="none" spc="0" normalizeH="0" baseline="0" noProof="0">
              <a:ln>
                <a:noFill/>
              </a:ln>
              <a:solidFill>
                <a:sysClr val="windowText" lastClr="000000"/>
              </a:solidFill>
              <a:effectLst/>
              <a:uLnTx/>
              <a:uFillTx/>
              <a:latin typeface="Century Gothic" panose="020B0502020202020204" pitchFamily="34" charset="0"/>
              <a:ea typeface="+mn-ea"/>
              <a:cs typeface="+mn-cs"/>
            </a:rPr>
            <a:t>counts separately every item that is included in the vocabulary sets for weekly practice.</a:t>
          </a:r>
          <a:br>
            <a:rPr kumimoji="0" lang="en-GB" sz="1100" b="0" i="0" u="none" strike="noStrike" kern="0" cap="none" spc="0" normalizeH="0" baseline="0" noProof="0">
              <a:ln>
                <a:noFill/>
              </a:ln>
              <a:solidFill>
                <a:sysClr val="windowText" lastClr="000000"/>
              </a:solidFill>
              <a:effectLst/>
              <a:uLnTx/>
              <a:uFillTx/>
              <a:latin typeface="Century Gothic" panose="020B0502020202020204" pitchFamily="34" charset="0"/>
              <a:ea typeface="+mn-ea"/>
              <a:cs typeface="+mn-cs"/>
            </a:rPr>
          </a:br>
          <a:r>
            <a:rPr kumimoji="0" lang="en-GB" sz="1100" b="1" i="0" u="none" strike="noStrike" kern="0" cap="none" spc="0" normalizeH="0" baseline="0" noProof="0">
              <a:ln>
                <a:noFill/>
              </a:ln>
              <a:solidFill>
                <a:sysClr val="windowText" lastClr="000000"/>
              </a:solidFill>
              <a:effectLst/>
              <a:uLnTx/>
              <a:uFillTx/>
              <a:latin typeface="Century Gothic" panose="020B0502020202020204" pitchFamily="34" charset="0"/>
              <a:ea typeface="+mn-ea"/>
              <a:cs typeface="+mn-cs"/>
            </a:rPr>
            <a:t>NCELP Total (Column M) </a:t>
          </a:r>
          <a:r>
            <a:rPr kumimoji="0" lang="en-GB" sz="1100" b="0" i="0" u="none" strike="noStrike" kern="0" cap="none" spc="0" normalizeH="0" baseline="0" noProof="0">
              <a:ln>
                <a:noFill/>
              </a:ln>
              <a:solidFill>
                <a:sysClr val="windowText" lastClr="000000"/>
              </a:solidFill>
              <a:effectLst/>
              <a:uLnTx/>
              <a:uFillTx/>
              <a:latin typeface="Century Gothic" panose="020B0502020202020204" pitchFamily="34" charset="0"/>
              <a:ea typeface="+mn-ea"/>
              <a:cs typeface="+mn-cs"/>
            </a:rPr>
            <a:t>counts separately each new meaning of any polysemous words (see Multiple Senses tab), and counts 3rd person singular forms of irregular verbs once each (whereas they count twice in Quizlet in Y7, as they are listed separately, e.g., il fait, elle fait.</a:t>
          </a:r>
          <a:br>
            <a:rPr kumimoji="0" lang="en-GB" sz="1100" b="0" i="0" u="none" strike="noStrike" kern="0" cap="none" spc="0" normalizeH="0" baseline="0" noProof="0">
              <a:ln>
                <a:noFill/>
              </a:ln>
              <a:solidFill>
                <a:sysClr val="windowText" lastClr="000000"/>
              </a:solidFill>
              <a:effectLst/>
              <a:uLnTx/>
              <a:uFillTx/>
              <a:latin typeface="Century Gothic" panose="020B0502020202020204" pitchFamily="34" charset="0"/>
              <a:ea typeface="+mn-ea"/>
              <a:cs typeface="+mn-cs"/>
            </a:rPr>
          </a:br>
          <a:r>
            <a:rPr kumimoji="0" lang="en-GB" sz="1100" b="1" i="0" u="none" strike="noStrike" kern="0" cap="none" spc="0" normalizeH="0" baseline="0" noProof="0">
              <a:ln>
                <a:noFill/>
              </a:ln>
              <a:solidFill>
                <a:sysClr val="windowText" lastClr="000000"/>
              </a:solidFill>
              <a:effectLst/>
              <a:uLnTx/>
              <a:uFillTx/>
              <a:latin typeface="Century Gothic" panose="020B0502020202020204" pitchFamily="34" charset="0"/>
              <a:ea typeface="+mn-ea"/>
              <a:cs typeface="+mn-cs"/>
            </a:rPr>
            <a:t>GCSE Total (Column N) </a:t>
          </a:r>
          <a:r>
            <a:rPr kumimoji="0" lang="en-GB" sz="1100" b="0" i="0" u="none" strike="noStrike" kern="0" cap="none" spc="0" normalizeH="0" baseline="0" noProof="0">
              <a:ln>
                <a:noFill/>
              </a:ln>
              <a:solidFill>
                <a:sysClr val="windowText" lastClr="000000"/>
              </a:solidFill>
              <a:effectLst/>
              <a:uLnTx/>
              <a:uFillTx/>
              <a:latin typeface="Century Gothic" panose="020B0502020202020204" pitchFamily="34" charset="0"/>
              <a:ea typeface="+mn-ea"/>
              <a:cs typeface="+mn-cs"/>
            </a:rPr>
            <a:t>counts verb forms in the same way as the NCELP Total, but </a:t>
          </a:r>
          <a:r>
            <a:rPr kumimoji="0" lang="en-GB" sz="1100" b="1" i="0" u="none" strike="noStrike" kern="0" cap="none" spc="0" normalizeH="0" baseline="0" noProof="0">
              <a:ln>
                <a:noFill/>
              </a:ln>
              <a:solidFill>
                <a:sysClr val="windowText" lastClr="000000"/>
              </a:solidFill>
              <a:effectLst/>
              <a:uLnTx/>
              <a:uFillTx/>
              <a:latin typeface="Century Gothic" panose="020B0502020202020204" pitchFamily="34" charset="0"/>
              <a:ea typeface="+mn-ea"/>
              <a:cs typeface="+mn-cs"/>
            </a:rPr>
            <a:t>counts only once </a:t>
          </a:r>
          <a:r>
            <a:rPr kumimoji="0" lang="en-GB" sz="1100" b="0" i="0" u="none" strike="noStrike" kern="0" cap="none" spc="0" normalizeH="0" baseline="0" noProof="0">
              <a:ln>
                <a:noFill/>
              </a:ln>
              <a:solidFill>
                <a:sysClr val="windowText" lastClr="000000"/>
              </a:solidFill>
              <a:effectLst/>
              <a:uLnTx/>
              <a:uFillTx/>
              <a:latin typeface="Century Gothic" panose="020B0502020202020204" pitchFamily="34" charset="0"/>
              <a:ea typeface="+mn-ea"/>
              <a:cs typeface="+mn-cs"/>
            </a:rPr>
            <a:t>any words with multiple meanings, e.g., er = "he, it" is one entry for GCSE total, two entries for NCELP total.</a:t>
          </a:r>
        </a:p>
        <a:p>
          <a:pPr marL="0" marR="0" lvl="0" indent="0" defTabSz="914400" eaLnBrk="1" fontAlgn="base"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sysClr val="windowText" lastClr="000000"/>
              </a:solidFill>
              <a:effectLst/>
              <a:uLnTx/>
              <a:uFillTx/>
              <a:latin typeface="Century Gothic" panose="020B0502020202020204" pitchFamily="34" charset="0"/>
              <a:ea typeface="+mn-ea"/>
              <a:cs typeface="+mn-cs"/>
            </a:rPr>
            <a:t>13. Verbs are listed as follows: infinitives - </a:t>
          </a:r>
          <a:r>
            <a:rPr kumimoji="0" lang="en-GB" sz="1100" b="1" i="0" u="none" strike="noStrike" kern="0" cap="none" spc="0" normalizeH="0" baseline="0" noProof="0">
              <a:ln>
                <a:noFill/>
              </a:ln>
              <a:solidFill>
                <a:sysClr val="windowText" lastClr="000000"/>
              </a:solidFill>
              <a:effectLst/>
              <a:uLnTx/>
              <a:uFillTx/>
              <a:latin typeface="Century Gothic" panose="020B0502020202020204" pitchFamily="34" charset="0"/>
              <a:ea typeface="+mn-ea"/>
              <a:cs typeface="+mn-cs"/>
            </a:rPr>
            <a:t>verb (inf)</a:t>
          </a:r>
          <a:r>
            <a:rPr kumimoji="0" lang="en-GB" sz="1100" b="0" i="0" u="none" strike="noStrike" kern="0" cap="none" spc="0" normalizeH="0" baseline="0" noProof="0">
              <a:ln>
                <a:noFill/>
              </a:ln>
              <a:solidFill>
                <a:sysClr val="windowText" lastClr="000000"/>
              </a:solidFill>
              <a:effectLst/>
              <a:uLnTx/>
              <a:uFillTx/>
              <a:latin typeface="Century Gothic" panose="020B0502020202020204" pitchFamily="34" charset="0"/>
              <a:ea typeface="+mn-ea"/>
              <a:cs typeface="+mn-cs"/>
            </a:rPr>
            <a:t>, irregular - </a:t>
          </a:r>
          <a:r>
            <a:rPr kumimoji="0" lang="en-GB" sz="1100" b="1" i="0" u="none" strike="noStrike" kern="0" cap="none" spc="0" normalizeH="0" baseline="0" noProof="0">
              <a:ln>
                <a:noFill/>
              </a:ln>
              <a:solidFill>
                <a:sysClr val="windowText" lastClr="000000"/>
              </a:solidFill>
              <a:effectLst/>
              <a:uLnTx/>
              <a:uFillTx/>
              <a:latin typeface="Century Gothic" panose="020B0502020202020204" pitchFamily="34" charset="0"/>
              <a:ea typeface="+mn-ea"/>
              <a:cs typeface="+mn-cs"/>
            </a:rPr>
            <a:t>verb (irreg).  </a:t>
          </a:r>
          <a:r>
            <a:rPr kumimoji="0" lang="en-GB" sz="1100" b="0" i="0" u="none" strike="noStrike" kern="0" cap="none" spc="0" normalizeH="0" baseline="0" noProof="0">
              <a:ln>
                <a:noFill/>
              </a:ln>
              <a:solidFill>
                <a:sysClr val="windowText" lastClr="000000"/>
              </a:solidFill>
              <a:effectLst/>
              <a:uLnTx/>
              <a:uFillTx/>
              <a:latin typeface="Century Gothic" panose="020B0502020202020204" pitchFamily="34" charset="0"/>
              <a:ea typeface="+mn-ea"/>
              <a:cs typeface="+mn-cs"/>
            </a:rPr>
            <a:t>Verb irregularity is determined by using a calculation of the distance (number of changes) between the irregular form and its regularised form, e.g., 'je suis' compared to 'je êts'. This measure is called the Levenshtein distance. In the NCELP SOW, verbs are irregular if the normalised LD (Levenshtein distance) is &lt;.75.</a:t>
          </a:r>
          <a:br>
            <a:rPr kumimoji="0" lang="en-GB" sz="1100" b="0" i="0" u="none" strike="noStrike" kern="0" cap="none" spc="0" normalizeH="0" baseline="0" noProof="0">
              <a:ln>
                <a:noFill/>
              </a:ln>
              <a:solidFill>
                <a:prstClr val="black"/>
              </a:solidFill>
              <a:effectLst/>
              <a:uLnTx/>
              <a:uFillTx/>
              <a:latin typeface="+mn-lt"/>
              <a:ea typeface="+mn-ea"/>
              <a:cs typeface="+mn-cs"/>
            </a:rPr>
          </a:br>
          <a:r>
            <a:rPr lang="en-GB" sz="1100" b="0" i="0">
              <a:solidFill>
                <a:schemeClr val="dk1"/>
              </a:solidFill>
              <a:effectLst/>
              <a:latin typeface="Century Gothic" panose="020B0502020202020204" pitchFamily="34" charset="0"/>
              <a:ea typeface="+mn-ea"/>
              <a:cs typeface="+mn-cs"/>
            </a:rPr>
            <a:t>14.  Words with multiple meanings are taught cumulatively in the NCELP SOW. Such words are indicated with superscript in Column A on this tab, and more information is provided on the 'Multiple senses' tab.</a:t>
          </a:r>
          <a:endParaRPr kumimoji="0" lang="en-GB" sz="1100" b="0" i="0" u="none" strike="noStrike" kern="0" cap="none" spc="0" normalizeH="0" baseline="0" noProof="0">
            <a:ln>
              <a:noFill/>
            </a:ln>
            <a:solidFill>
              <a:prstClr val="black"/>
            </a:solidFill>
            <a:effectLst/>
            <a:uLnTx/>
            <a:uFillTx/>
            <a:latin typeface="Century Gothic" panose="020B0502020202020204" pitchFamily="34" charset="0"/>
            <a:ea typeface="+mn-ea"/>
            <a:cs typeface="+mn-cs"/>
          </a:endParaRPr>
        </a:p>
        <a:p>
          <a:endParaRPr lang="en-GB" sz="1100" b="0" baseline="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10</xdr:col>
      <xdr:colOff>120650</xdr:colOff>
      <xdr:row>0</xdr:row>
      <xdr:rowOff>92076</xdr:rowOff>
    </xdr:from>
    <xdr:to>
      <xdr:col>19</xdr:col>
      <xdr:colOff>158750</xdr:colOff>
      <xdr:row>14</xdr:row>
      <xdr:rowOff>76200</xdr:rowOff>
    </xdr:to>
    <xdr:sp macro="" textlink="">
      <xdr:nvSpPr>
        <xdr:cNvPr id="2" name="TextBox 1">
          <a:extLst>
            <a:ext uri="{FF2B5EF4-FFF2-40B4-BE49-F238E27FC236}">
              <a16:creationId xmlns:a16="http://schemas.microsoft.com/office/drawing/2014/main" id="{00000000-0008-0000-0700-000002000000}"/>
            </a:ext>
          </a:extLst>
        </xdr:cNvPr>
        <xdr:cNvSpPr txBox="1"/>
      </xdr:nvSpPr>
      <xdr:spPr>
        <a:xfrm>
          <a:off x="10458450" y="92076"/>
          <a:ext cx="5524500" cy="148272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GB" sz="1100" b="0" i="0">
              <a:solidFill>
                <a:schemeClr val="dk1"/>
              </a:solidFill>
              <a:effectLst/>
              <a:latin typeface="Century Gothic" panose="020B0502020202020204" pitchFamily="34" charset="0"/>
              <a:ea typeface="+mn-ea"/>
              <a:cs typeface="+mn-cs"/>
            </a:rPr>
            <a:t>Some words in the scheme of work have multiple meanings (homonymy) or multiple senses (polysemy). To indicate how this issue is covered in the SOW, the superscript number in each column header refers to the first, second, or third time that a word is introduced, each time with a different meaning or sense. Meanings/senses are introduced in a stepwise fashion and cumulatively, so previously taught meanings/senses are included in the English translations cumulatively.</a:t>
          </a:r>
          <a:r>
            <a:rPr lang="en-GB" sz="1100" b="0" i="0" baseline="0">
              <a:solidFill>
                <a:schemeClr val="dk1"/>
              </a:solidFill>
              <a:effectLst/>
              <a:latin typeface="Century Gothic" panose="020B0502020202020204" pitchFamily="34" charset="0"/>
              <a:ea typeface="+mn-ea"/>
              <a:cs typeface="+mn-cs"/>
            </a:rPr>
            <a:t> For example, 'en' is first taught as 'in' (Year 7, Week 1.1.4), then as 'in, by' (Year 7, Week 1.2.2) and finally as 'in, by, to' (Year 7, Week 2.2.4).</a:t>
          </a:r>
        </a:p>
        <a:p>
          <a:endParaRPr lang="en-GB" sz="1200">
            <a:effectLst/>
            <a:latin typeface="Century Gothic" panose="020B0502020202020204" pitchFamily="34" charset="0"/>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5</xdr:col>
      <xdr:colOff>266700</xdr:colOff>
      <xdr:row>1</xdr:row>
      <xdr:rowOff>0</xdr:rowOff>
    </xdr:from>
    <xdr:to>
      <xdr:col>15</xdr:col>
      <xdr:colOff>447675</xdr:colOff>
      <xdr:row>9</xdr:row>
      <xdr:rowOff>95249</xdr:rowOff>
    </xdr:to>
    <xdr:sp macro="" textlink="">
      <xdr:nvSpPr>
        <xdr:cNvPr id="2" name="TextBox 1">
          <a:extLst>
            <a:ext uri="{FF2B5EF4-FFF2-40B4-BE49-F238E27FC236}">
              <a16:creationId xmlns:a16="http://schemas.microsoft.com/office/drawing/2014/main" id="{00000000-0008-0000-0900-000002000000}"/>
            </a:ext>
          </a:extLst>
        </xdr:cNvPr>
        <xdr:cNvSpPr txBox="1"/>
      </xdr:nvSpPr>
      <xdr:spPr>
        <a:xfrm>
          <a:off x="11779250" y="254000"/>
          <a:ext cx="6594475" cy="21272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0" i="0">
              <a:solidFill>
                <a:schemeClr val="dk1"/>
              </a:solidFill>
              <a:effectLst/>
              <a:latin typeface="Century Gothic" panose="020B0502020202020204" pitchFamily="34" charset="0"/>
              <a:ea typeface="+mn-ea"/>
              <a:cs typeface="+mn-cs"/>
            </a:rPr>
            <a:t>Note: The Frequency ranking column sometimes</a:t>
          </a:r>
          <a:r>
            <a:rPr lang="en-GB" sz="1100" b="0" i="0" baseline="0">
              <a:solidFill>
                <a:schemeClr val="dk1"/>
              </a:solidFill>
              <a:effectLst/>
              <a:latin typeface="Century Gothic" panose="020B0502020202020204" pitchFamily="34" charset="0"/>
              <a:ea typeface="+mn-ea"/>
              <a:cs typeface="+mn-cs"/>
            </a:rPr>
            <a:t> includes more than one number. </a:t>
          </a:r>
          <a:r>
            <a:rPr lang="en-GB" sz="1100" b="0" i="0">
              <a:solidFill>
                <a:schemeClr val="dk1"/>
              </a:solidFill>
              <a:effectLst/>
              <a:latin typeface="Century Gothic" panose="020B0502020202020204" pitchFamily="34" charset="0"/>
              <a:ea typeface="+mn-ea"/>
              <a:cs typeface="+mn-cs"/>
            </a:rPr>
            <a:t>The issue is that while ‘agence’, for example, appears at 1481 on the list of most frequent French words, ‘de’ is at number 2 and ‘voyage’ at 904, the phrase ‘agence de voyages’ doesn’t appear as a phrase at all  (because the rankings are drawn from a corpus of words rather than phrases).  It doesn’t seem to make sense to split phrases into their constituent words and to list those separately, because in many cases, the individual words only appear on the AQA list as part of a phrase and not as  individual words.</a:t>
          </a:r>
        </a:p>
        <a:p>
          <a:pPr marL="0" marR="0" lvl="0" indent="0" defTabSz="914400" eaLnBrk="1" fontAlgn="auto" latinLnBrk="0" hangingPunct="1">
            <a:lnSpc>
              <a:spcPct val="100000"/>
            </a:lnSpc>
            <a:spcBef>
              <a:spcPts val="0"/>
            </a:spcBef>
            <a:spcAft>
              <a:spcPts val="0"/>
            </a:spcAft>
            <a:buClrTx/>
            <a:buSzTx/>
            <a:buFontTx/>
            <a:buNone/>
            <a:tabLst/>
            <a:defRPr/>
          </a:pPr>
          <a:br>
            <a:rPr lang="en-GB" sz="1100" b="0" i="0">
              <a:solidFill>
                <a:schemeClr val="dk1"/>
              </a:solidFill>
              <a:effectLst/>
              <a:latin typeface="Century Gothic" panose="020B0502020202020204" pitchFamily="34" charset="0"/>
              <a:ea typeface="+mn-ea"/>
              <a:cs typeface="+mn-cs"/>
            </a:rPr>
          </a:br>
          <a:r>
            <a:rPr lang="en-GB" sz="1100" b="0" i="0">
              <a:solidFill>
                <a:schemeClr val="dk1"/>
              </a:solidFill>
              <a:effectLst/>
              <a:latin typeface="Century Gothic" panose="020B0502020202020204" pitchFamily="34" charset="0"/>
              <a:ea typeface="+mn-ea"/>
              <a:cs typeface="+mn-cs"/>
            </a:rPr>
            <a:t>In the attached version the word list has a new column [D] which lists the frequency for individual words as before, but for phrases it gives the frequency for the </a:t>
          </a:r>
          <a:r>
            <a:rPr lang="en-GB" sz="1100" b="0" i="1">
              <a:solidFill>
                <a:schemeClr val="dk1"/>
              </a:solidFill>
              <a:effectLst/>
              <a:latin typeface="Century Gothic" panose="020B0502020202020204" pitchFamily="34" charset="0"/>
              <a:ea typeface="+mn-ea"/>
              <a:cs typeface="+mn-cs"/>
            </a:rPr>
            <a:t>least common word</a:t>
          </a:r>
          <a:r>
            <a:rPr lang="en-GB" sz="1100" b="0" i="0">
              <a:solidFill>
                <a:schemeClr val="dk1"/>
              </a:solidFill>
              <a:effectLst/>
              <a:latin typeface="Century Gothic" panose="020B0502020202020204" pitchFamily="34" charset="0"/>
              <a:ea typeface="+mn-ea"/>
              <a:cs typeface="+mn-cs"/>
            </a:rPr>
            <a:t>. This approach at</a:t>
          </a:r>
          <a:r>
            <a:rPr lang="en-GB" sz="1100" b="0" i="0" baseline="0">
              <a:solidFill>
                <a:schemeClr val="dk1"/>
              </a:solidFill>
              <a:effectLst/>
              <a:latin typeface="Century Gothic" panose="020B0502020202020204" pitchFamily="34" charset="0"/>
              <a:ea typeface="+mn-ea"/>
              <a:cs typeface="+mn-cs"/>
            </a:rPr>
            <a:t> least takes account of the fact that to know a particular phrase, you would need to know the meaning of its least common word.  However, this column is primarily included to faciliate a numerical sorting of all the words in the list.  It is still expected that teachers will take account of the frequency ranking information in Column C for more precise information.</a:t>
          </a:r>
          <a:endParaRPr lang="en-GB">
            <a:effectLst/>
            <a:latin typeface="Century Gothic" panose="020B0502020202020204" pitchFamily="34" charset="0"/>
          </a:endParaRPr>
        </a:p>
        <a:p>
          <a:endParaRPr lang="en-GB" sz="1100" b="0" i="0">
            <a:solidFill>
              <a:schemeClr val="dk1"/>
            </a:solidFill>
            <a:effectLst/>
            <a:latin typeface="Century Gothic" panose="020B0502020202020204" pitchFamily="34" charset="0"/>
            <a:ea typeface="+mn-ea"/>
            <a:cs typeface="+mn-cs"/>
          </a:endParaRPr>
        </a:p>
        <a:p>
          <a:endParaRPr lang="en-GB" sz="1100">
            <a:latin typeface="Century Gothic" panose="020B0502020202020204" pitchFamily="34" charset="0"/>
          </a:endParaRPr>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5</xdr:col>
      <xdr:colOff>63500</xdr:colOff>
      <xdr:row>1</xdr:row>
      <xdr:rowOff>50800</xdr:rowOff>
    </xdr:from>
    <xdr:to>
      <xdr:col>11</xdr:col>
      <xdr:colOff>463550</xdr:colOff>
      <xdr:row>18</xdr:row>
      <xdr:rowOff>107950</xdr:rowOff>
    </xdr:to>
    <xdr:sp macro="" textlink="">
      <xdr:nvSpPr>
        <xdr:cNvPr id="2" name="TextBox 1">
          <a:extLst>
            <a:ext uri="{FF2B5EF4-FFF2-40B4-BE49-F238E27FC236}">
              <a16:creationId xmlns:a16="http://schemas.microsoft.com/office/drawing/2014/main" id="{00000000-0008-0000-0A00-000002000000}"/>
            </a:ext>
          </a:extLst>
        </xdr:cNvPr>
        <xdr:cNvSpPr txBox="1"/>
      </xdr:nvSpPr>
      <xdr:spPr>
        <a:xfrm>
          <a:off x="11055350" y="260350"/>
          <a:ext cx="4972050" cy="3619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n-GB" sz="1100" b="0" i="0">
              <a:solidFill>
                <a:schemeClr val="dk1"/>
              </a:solidFill>
              <a:effectLst/>
              <a:latin typeface="Century Gothic" panose="020B0502020202020204" pitchFamily="34" charset="0"/>
              <a:ea typeface="+mn-ea"/>
              <a:cs typeface="+mn-cs"/>
            </a:rPr>
            <a:t>Note: The Frequency ranking column sometimes</a:t>
          </a:r>
          <a:r>
            <a:rPr lang="en-GB" sz="1100" b="0" i="0" baseline="0">
              <a:solidFill>
                <a:schemeClr val="dk1"/>
              </a:solidFill>
              <a:effectLst/>
              <a:latin typeface="Century Gothic" panose="020B0502020202020204" pitchFamily="34" charset="0"/>
              <a:ea typeface="+mn-ea"/>
              <a:cs typeface="+mn-cs"/>
            </a:rPr>
            <a:t> includes more than one number. </a:t>
          </a:r>
          <a:r>
            <a:rPr lang="en-GB" sz="1100" b="0" i="0">
              <a:solidFill>
                <a:schemeClr val="dk1"/>
              </a:solidFill>
              <a:effectLst/>
              <a:latin typeface="Century Gothic" panose="020B0502020202020204" pitchFamily="34" charset="0"/>
              <a:ea typeface="+mn-ea"/>
              <a:cs typeface="+mn-cs"/>
            </a:rPr>
            <a:t>The issue is that while ‘agence’, for example, appears at 1481 on the list of most frequent French words, ‘de’ is at number 2 and ‘voyage’ at 904, the phrase ‘agence de voyages’ doesn’t appear as a phrase at all  (because the rankings are drawn from a corpus of words rather than phrases).  It doesn’t seem to make sense to split phrases into their constituent words and to list those separately, because in many cases, the individual words only appear on the AQA list as part of a phrase and not as  individual words.</a:t>
          </a:r>
        </a:p>
        <a:p>
          <a:pPr marL="0" marR="0" lvl="0" indent="0" defTabSz="914400" eaLnBrk="1" fontAlgn="auto" latinLnBrk="0" hangingPunct="1">
            <a:lnSpc>
              <a:spcPct val="100000"/>
            </a:lnSpc>
            <a:spcBef>
              <a:spcPts val="0"/>
            </a:spcBef>
            <a:spcAft>
              <a:spcPts val="0"/>
            </a:spcAft>
            <a:buClrTx/>
            <a:buSzTx/>
            <a:buFontTx/>
            <a:buNone/>
            <a:tabLst/>
            <a:defRPr/>
          </a:pPr>
          <a:br>
            <a:rPr lang="en-GB" sz="1100" b="0" i="0">
              <a:solidFill>
                <a:schemeClr val="dk1"/>
              </a:solidFill>
              <a:effectLst/>
              <a:latin typeface="Century Gothic" panose="020B0502020202020204" pitchFamily="34" charset="0"/>
              <a:ea typeface="+mn-ea"/>
              <a:cs typeface="+mn-cs"/>
            </a:rPr>
          </a:br>
          <a:r>
            <a:rPr lang="en-GB" sz="1100" b="0" i="0">
              <a:solidFill>
                <a:schemeClr val="dk1"/>
              </a:solidFill>
              <a:effectLst/>
              <a:latin typeface="Century Gothic" panose="020B0502020202020204" pitchFamily="34" charset="0"/>
              <a:ea typeface="+mn-ea"/>
              <a:cs typeface="+mn-cs"/>
            </a:rPr>
            <a:t>In the attached version the word list has a new column [D] which lists the frequency for individual words as before, but for phrases it gives the frequency for the </a:t>
          </a:r>
          <a:r>
            <a:rPr lang="en-GB" sz="1100" b="0" i="1">
              <a:solidFill>
                <a:schemeClr val="dk1"/>
              </a:solidFill>
              <a:effectLst/>
              <a:latin typeface="Century Gothic" panose="020B0502020202020204" pitchFamily="34" charset="0"/>
              <a:ea typeface="+mn-ea"/>
              <a:cs typeface="+mn-cs"/>
            </a:rPr>
            <a:t>least common word</a:t>
          </a:r>
          <a:r>
            <a:rPr lang="en-GB" sz="1100" b="0" i="0">
              <a:solidFill>
                <a:schemeClr val="dk1"/>
              </a:solidFill>
              <a:effectLst/>
              <a:latin typeface="Century Gothic" panose="020B0502020202020204" pitchFamily="34" charset="0"/>
              <a:ea typeface="+mn-ea"/>
              <a:cs typeface="+mn-cs"/>
            </a:rPr>
            <a:t>. This approach at</a:t>
          </a:r>
          <a:r>
            <a:rPr lang="en-GB" sz="1100" b="0" i="0" baseline="0">
              <a:solidFill>
                <a:schemeClr val="dk1"/>
              </a:solidFill>
              <a:effectLst/>
              <a:latin typeface="Century Gothic" panose="020B0502020202020204" pitchFamily="34" charset="0"/>
              <a:ea typeface="+mn-ea"/>
              <a:cs typeface="+mn-cs"/>
            </a:rPr>
            <a:t> least takes account of the fact that to know a particular phrase, you would need to know the meaning of its least common word.  However, this column is primarily included to faciliate a numerical sorting of all the words in the list.  It is still expected that teachers will take account of the frequency ranking information in Column C for more precise information.</a:t>
          </a:r>
          <a:endParaRPr lang="en-GB">
            <a:effectLst/>
            <a:latin typeface="Century Gothic" panose="020B0502020202020204" pitchFamily="34" charset="0"/>
          </a:endParaRPr>
        </a:p>
        <a:p>
          <a:endParaRPr lang="en-GB" sz="1100" b="0" i="0">
            <a:solidFill>
              <a:schemeClr val="dk1"/>
            </a:solidFill>
            <a:effectLst/>
            <a:latin typeface="Century Gothic" panose="020B0502020202020204" pitchFamily="34" charset="0"/>
            <a:ea typeface="+mn-ea"/>
            <a:cs typeface="+mn-cs"/>
          </a:endParaRPr>
        </a:p>
        <a:p>
          <a:endParaRPr lang="en-GB" sz="1100">
            <a:latin typeface="Century Gothic" panose="020B0502020202020204"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HP/Desktop/French_SOW_live_7.7.2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HP/Downloads/French_SOW_live_28.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KS3 Grammar features"/>
      <sheetName val="Semantic sets 2000"/>
      <sheetName val="Prefixes"/>
      <sheetName val="Suffixes"/>
      <sheetName val="French GCSE Grammar"/>
      <sheetName val="Y7 grammar tracking"/>
      <sheetName val="Y7 SOW"/>
      <sheetName val="Y7 NCELP vocabulary list"/>
      <sheetName val="Y8 grammar tracking"/>
      <sheetName val="Y8 SOW "/>
      <sheetName val="Y8 NCELP vocabulary list"/>
      <sheetName val="Y9 grammar tracking"/>
      <sheetName val="Semantic sets"/>
      <sheetName val="Y9 SOW"/>
      <sheetName val="Y9 NCELP vocabulary list"/>
      <sheetName val="Multiple senses"/>
      <sheetName val="NCELP Y7 &amp; Y8 vocabulary"/>
      <sheetName val="Resources"/>
      <sheetName val="Top 5000"/>
      <sheetName val="FR corpus"/>
      <sheetName val="Y8 SOW (old) "/>
      <sheetName val="Y10 grammar tracking"/>
      <sheetName val="Y10 SOW"/>
      <sheetName val="Verb-like groups"/>
      <sheetName val="Verbs with spelling changes"/>
      <sheetName val="Adj feminisation"/>
      <sheetName val="Adj pluralisation"/>
      <sheetName val="Noun feminisation"/>
      <sheetName val="Noun pluralisation"/>
      <sheetName val="Fr-En Patterns"/>
      <sheetName val="Fr-Fr patterns"/>
      <sheetName val="Near Cognates"/>
      <sheetName val="Cognates (orth)"/>
      <sheetName val="Cognates (orth + IPA)"/>
      <sheetName val="Cognate patterns"/>
      <sheetName val="False friends"/>
      <sheetName val="French_5000_adj_list"/>
      <sheetName val="Ideas"/>
      <sheetName val="Edexcel vocabulary list"/>
      <sheetName val="AQA vocabulary list"/>
      <sheetName val="Sheet1"/>
    </sheetNames>
    <sheetDataSet>
      <sheetData sheetId="0"/>
      <sheetData sheetId="1"/>
      <sheetData sheetId="2"/>
      <sheetData sheetId="3"/>
      <sheetData sheetId="4"/>
      <sheetData sheetId="5"/>
      <sheetData sheetId="6"/>
      <sheetData sheetId="7">
        <row r="1">
          <cell r="A1" t="str">
            <v>French</v>
          </cell>
          <cell r="E1" t="str">
            <v>Frequency</v>
          </cell>
          <cell r="F1" t="str">
            <v xml:space="preserve">Headword </v>
          </cell>
        </row>
        <row r="2">
          <cell r="A2" t="str">
            <v>au revoir</v>
          </cell>
          <cell r="E2">
            <v>1274</v>
          </cell>
          <cell r="F2" t="str">
            <v>MWU</v>
          </cell>
        </row>
        <row r="3">
          <cell r="A3" t="str">
            <v>bonjour</v>
          </cell>
          <cell r="E3">
            <v>1972</v>
          </cell>
          <cell r="F3" t="str">
            <v>bonjour</v>
          </cell>
        </row>
        <row r="4">
          <cell r="A4" t="str">
            <v>écrire</v>
          </cell>
          <cell r="E4">
            <v>382</v>
          </cell>
          <cell r="F4" t="str">
            <v>écrire</v>
          </cell>
        </row>
        <row r="5">
          <cell r="A5" t="str">
            <v>et</v>
          </cell>
          <cell r="E5">
            <v>6</v>
          </cell>
          <cell r="F5" t="str">
            <v>et</v>
          </cell>
        </row>
        <row r="6">
          <cell r="A6" t="str">
            <v>lire</v>
          </cell>
          <cell r="E6">
            <v>278</v>
          </cell>
          <cell r="F6" t="str">
            <v>lire</v>
          </cell>
        </row>
        <row r="7">
          <cell r="A7" t="str">
            <v>anglais1</v>
          </cell>
          <cell r="E7">
            <v>784</v>
          </cell>
          <cell r="F7" t="str">
            <v>anglais</v>
          </cell>
        </row>
        <row r="8">
          <cell r="A8" t="str">
            <v>anglaise1</v>
          </cell>
          <cell r="E8">
            <v>784</v>
          </cell>
          <cell r="F8" t="str">
            <v>anglais</v>
          </cell>
        </row>
        <row r="9">
          <cell r="A9" t="str">
            <v>français1</v>
          </cell>
          <cell r="E9">
            <v>251</v>
          </cell>
          <cell r="F9" t="str">
            <v>français</v>
          </cell>
        </row>
        <row r="10">
          <cell r="A10" t="str">
            <v>française1</v>
          </cell>
          <cell r="E10">
            <v>251</v>
          </cell>
          <cell r="F10" t="str">
            <v>français</v>
          </cell>
        </row>
        <row r="11">
          <cell r="A11" t="str">
            <v xml:space="preserve">écouter </v>
          </cell>
          <cell r="E11">
            <v>429</v>
          </cell>
          <cell r="F11" t="str">
            <v>écouter</v>
          </cell>
        </row>
        <row r="12">
          <cell r="A12" t="str">
            <v>parler</v>
          </cell>
          <cell r="E12">
            <v>106</v>
          </cell>
          <cell r="F12" t="str">
            <v>parler</v>
          </cell>
        </row>
        <row r="13">
          <cell r="A13" t="str">
            <v>tu</v>
          </cell>
          <cell r="E13">
            <v>112</v>
          </cell>
          <cell r="F13" t="str">
            <v>tu</v>
          </cell>
        </row>
        <row r="14">
          <cell r="A14" t="str">
            <v>je</v>
          </cell>
          <cell r="E14">
            <v>22</v>
          </cell>
          <cell r="F14" t="str">
            <v>je</v>
          </cell>
        </row>
        <row r="15">
          <cell r="A15" t="str">
            <v>petit1</v>
          </cell>
          <cell r="E15">
            <v>138</v>
          </cell>
          <cell r="F15" t="str">
            <v>petit</v>
          </cell>
        </row>
        <row r="16">
          <cell r="A16" t="str">
            <v>petite1</v>
          </cell>
          <cell r="E16">
            <v>138</v>
          </cell>
          <cell r="F16" t="str">
            <v>petit</v>
          </cell>
        </row>
        <row r="17">
          <cell r="A17" t="str">
            <v xml:space="preserve">grand1 </v>
          </cell>
          <cell r="E17">
            <v>59</v>
          </cell>
          <cell r="F17" t="str">
            <v>grand</v>
          </cell>
        </row>
        <row r="18">
          <cell r="A18" t="str">
            <v xml:space="preserve">grande1 </v>
          </cell>
          <cell r="E18">
            <v>59</v>
          </cell>
          <cell r="F18" t="str">
            <v>grand</v>
          </cell>
        </row>
        <row r="19">
          <cell r="A19" t="str">
            <v xml:space="preserve">être </v>
          </cell>
          <cell r="E19">
            <v>5</v>
          </cell>
          <cell r="F19" t="str">
            <v>être</v>
          </cell>
        </row>
        <row r="20">
          <cell r="A20" t="str">
            <v>je suis</v>
          </cell>
          <cell r="E20">
            <v>5</v>
          </cell>
          <cell r="F20" t="str">
            <v>être</v>
          </cell>
        </row>
        <row r="21">
          <cell r="A21" t="str">
            <v>tu es</v>
          </cell>
          <cell r="E21">
            <v>5</v>
          </cell>
          <cell r="F21" t="str">
            <v>être</v>
          </cell>
        </row>
        <row r="22">
          <cell r="A22" t="str">
            <v>ou</v>
          </cell>
          <cell r="E22">
            <v>33</v>
          </cell>
          <cell r="F22" t="str">
            <v>ou</v>
          </cell>
        </row>
        <row r="23">
          <cell r="A23" t="str">
            <v>elle1</v>
          </cell>
          <cell r="E23">
            <v>38</v>
          </cell>
          <cell r="F23" t="str">
            <v>elle</v>
          </cell>
        </row>
        <row r="24">
          <cell r="A24" t="str">
            <v>il1</v>
          </cell>
          <cell r="E24">
            <v>13</v>
          </cell>
          <cell r="F24" t="str">
            <v>il</v>
          </cell>
        </row>
        <row r="25">
          <cell r="A25" t="str">
            <v>intelligent</v>
          </cell>
          <cell r="E25">
            <v>2509</v>
          </cell>
          <cell r="F25" t="str">
            <v>intelligent</v>
          </cell>
        </row>
        <row r="26">
          <cell r="A26" t="str">
            <v>intelligente</v>
          </cell>
          <cell r="E26">
            <v>2509</v>
          </cell>
          <cell r="F26" t="str">
            <v>intelligent</v>
          </cell>
        </row>
        <row r="27">
          <cell r="A27" t="str">
            <v>amusant</v>
          </cell>
          <cell r="E27">
            <v>4695</v>
          </cell>
          <cell r="F27" t="str">
            <v>amusant</v>
          </cell>
        </row>
        <row r="28">
          <cell r="A28" t="str">
            <v>amusante</v>
          </cell>
          <cell r="E28">
            <v>4695</v>
          </cell>
          <cell r="F28" t="str">
            <v>amusant</v>
          </cell>
        </row>
        <row r="29">
          <cell r="A29" t="str">
            <v>elle est</v>
          </cell>
          <cell r="E29">
            <v>5</v>
          </cell>
          <cell r="F29" t="str">
            <v>être</v>
          </cell>
        </row>
        <row r="30">
          <cell r="A30" t="str">
            <v>il est</v>
          </cell>
          <cell r="E30">
            <v>5</v>
          </cell>
          <cell r="F30" t="str">
            <v>être</v>
          </cell>
        </row>
        <row r="31">
          <cell r="A31" t="str">
            <v>mais</v>
          </cell>
          <cell r="E31">
            <v>30</v>
          </cell>
          <cell r="F31" t="str">
            <v>mais</v>
          </cell>
        </row>
        <row r="32">
          <cell r="A32" t="str">
            <v>merci</v>
          </cell>
          <cell r="E32">
            <v>1070</v>
          </cell>
          <cell r="F32" t="str">
            <v>merci</v>
          </cell>
        </row>
        <row r="33">
          <cell r="A33" t="str">
            <v>calme</v>
          </cell>
          <cell r="E33">
            <v>1731</v>
          </cell>
          <cell r="F33" t="str">
            <v>calme</v>
          </cell>
        </row>
        <row r="34">
          <cell r="A34" t="str">
            <v>content</v>
          </cell>
          <cell r="E34">
            <v>1841</v>
          </cell>
          <cell r="F34" t="str">
            <v>content</v>
          </cell>
        </row>
        <row r="35">
          <cell r="A35" t="str">
            <v>contente</v>
          </cell>
          <cell r="E35">
            <v>1841</v>
          </cell>
          <cell r="F35" t="str">
            <v>content</v>
          </cell>
        </row>
        <row r="36">
          <cell r="A36" t="str">
            <v>malade</v>
          </cell>
          <cell r="E36">
            <v>1066</v>
          </cell>
          <cell r="F36" t="str">
            <v>malade</v>
          </cell>
        </row>
        <row r="37">
          <cell r="A37" t="str">
            <v>méchant</v>
          </cell>
          <cell r="E37">
            <v>3184</v>
          </cell>
          <cell r="F37" t="str">
            <v>méchant</v>
          </cell>
        </row>
        <row r="38">
          <cell r="A38" t="str">
            <v>méchante</v>
          </cell>
          <cell r="E38">
            <v>3184</v>
          </cell>
          <cell r="F38" t="str">
            <v>méchant</v>
          </cell>
        </row>
        <row r="39">
          <cell r="A39" t="str">
            <v>triste</v>
          </cell>
          <cell r="E39">
            <v>1843</v>
          </cell>
          <cell r="F39" t="str">
            <v>triste</v>
          </cell>
        </row>
        <row r="40">
          <cell r="A40" t="str">
            <v>ce/c'</v>
          </cell>
          <cell r="E40">
            <v>12</v>
          </cell>
          <cell r="F40" t="str">
            <v>ce</v>
          </cell>
        </row>
        <row r="41">
          <cell r="A41" t="str">
            <v>un1</v>
          </cell>
          <cell r="E41">
            <v>3</v>
          </cell>
          <cell r="F41" t="str">
            <v>un</v>
          </cell>
        </row>
        <row r="42">
          <cell r="A42" t="str">
            <v>une</v>
          </cell>
          <cell r="E42">
            <v>3</v>
          </cell>
          <cell r="F42" t="str">
            <v>un</v>
          </cell>
        </row>
        <row r="43">
          <cell r="A43" t="str">
            <v>un chien</v>
          </cell>
          <cell r="E43">
            <v>1744</v>
          </cell>
          <cell r="F43" t="str">
            <v>chien</v>
          </cell>
        </row>
        <row r="44">
          <cell r="A44" t="str">
            <v>un portable</v>
          </cell>
          <cell r="E44">
            <v>4002</v>
          </cell>
          <cell r="F44" t="str">
            <v>portable</v>
          </cell>
        </row>
        <row r="45">
          <cell r="A45" t="str">
            <v>une règle1</v>
          </cell>
          <cell r="E45">
            <v>488</v>
          </cell>
          <cell r="F45" t="str">
            <v>règle</v>
          </cell>
        </row>
        <row r="46">
          <cell r="A46" t="str">
            <v>qui ?</v>
          </cell>
          <cell r="E46">
            <v>14</v>
          </cell>
          <cell r="F46" t="str">
            <v>qui</v>
          </cell>
        </row>
        <row r="47">
          <cell r="A47" t="str">
            <v>bon</v>
          </cell>
          <cell r="E47">
            <v>94</v>
          </cell>
          <cell r="F47" t="str">
            <v>bon</v>
          </cell>
        </row>
        <row r="48">
          <cell r="A48" t="str">
            <v>une chose</v>
          </cell>
          <cell r="E48">
            <v>125</v>
          </cell>
          <cell r="F48" t="str">
            <v>chose</v>
          </cell>
        </row>
        <row r="49">
          <cell r="A49" t="str">
            <v>une chambre</v>
          </cell>
          <cell r="E49">
            <v>633</v>
          </cell>
          <cell r="F49" t="str">
            <v>chambre</v>
          </cell>
        </row>
        <row r="50">
          <cell r="A50" t="str">
            <v>avoir</v>
          </cell>
          <cell r="E50">
            <v>8</v>
          </cell>
          <cell r="F50" t="str">
            <v>avoir</v>
          </cell>
        </row>
        <row r="51">
          <cell r="A51" t="str">
            <v>elle a</v>
          </cell>
          <cell r="E51">
            <v>8</v>
          </cell>
          <cell r="F51" t="str">
            <v>avoir</v>
          </cell>
        </row>
        <row r="52">
          <cell r="A52" t="str">
            <v>il a</v>
          </cell>
          <cell r="E52">
            <v>8</v>
          </cell>
          <cell r="F52" t="str">
            <v>avoir</v>
          </cell>
        </row>
        <row r="53">
          <cell r="A53" t="str">
            <v>j'ai</v>
          </cell>
          <cell r="E53">
            <v>8</v>
          </cell>
          <cell r="F53" t="str">
            <v>avoir</v>
          </cell>
        </row>
        <row r="54">
          <cell r="A54" t="str">
            <v>un animal</v>
          </cell>
          <cell r="E54">
            <v>1002</v>
          </cell>
          <cell r="F54" t="str">
            <v>animal</v>
          </cell>
        </row>
        <row r="55">
          <cell r="A55" t="str">
            <v>une idée</v>
          </cell>
          <cell r="E55">
            <v>239</v>
          </cell>
          <cell r="F55" t="str">
            <v>idée</v>
          </cell>
        </row>
        <row r="56">
          <cell r="A56" t="str">
            <v>comment ça s’écrit ?</v>
          </cell>
          <cell r="E56" t="str">
            <v>234/54/17/382</v>
          </cell>
          <cell r="F56" t="str">
            <v>MWU</v>
          </cell>
        </row>
        <row r="57">
          <cell r="A57" t="str">
            <v>voici</v>
          </cell>
          <cell r="E57">
            <v>1103</v>
          </cell>
          <cell r="F57" t="str">
            <v>voici</v>
          </cell>
        </row>
        <row r="58">
          <cell r="A58" t="str">
            <v>un livre</v>
          </cell>
          <cell r="E58">
            <v>358</v>
          </cell>
          <cell r="F58" t="str">
            <v>livre</v>
          </cell>
        </row>
        <row r="59">
          <cell r="A59" t="str">
            <v>un ordinateur</v>
          </cell>
          <cell r="E59">
            <v>2201</v>
          </cell>
          <cell r="F59" t="str">
            <v>ordinateur</v>
          </cell>
        </row>
        <row r="60">
          <cell r="A60" t="str">
            <v>un vélo</v>
          </cell>
          <cell r="E60">
            <v>4594</v>
          </cell>
          <cell r="F60" t="str">
            <v>vélo</v>
          </cell>
        </row>
        <row r="61">
          <cell r="A61" t="str">
            <v>une voiture</v>
          </cell>
          <cell r="E61">
            <v>881</v>
          </cell>
          <cell r="F61" t="str">
            <v>voiture</v>
          </cell>
        </row>
        <row r="62">
          <cell r="A62" t="str">
            <v>cher</v>
          </cell>
          <cell r="E62">
            <v>803</v>
          </cell>
          <cell r="F62" t="str">
            <v>cher</v>
          </cell>
        </row>
        <row r="63">
          <cell r="A63" t="str">
            <v>chère</v>
          </cell>
          <cell r="E63">
            <v>803</v>
          </cell>
          <cell r="F63" t="str">
            <v>cher</v>
          </cell>
        </row>
        <row r="64">
          <cell r="A64" t="str">
            <v>moderne</v>
          </cell>
          <cell r="E64">
            <v>1239</v>
          </cell>
          <cell r="F64" t="str">
            <v>moderne</v>
          </cell>
        </row>
        <row r="65">
          <cell r="A65" t="str">
            <v>tu as</v>
          </cell>
          <cell r="E65">
            <v>8</v>
          </cell>
          <cell r="F65" t="str">
            <v>avoir</v>
          </cell>
        </row>
        <row r="66">
          <cell r="A66" t="str">
            <v>non</v>
          </cell>
          <cell r="E66">
            <v>75</v>
          </cell>
          <cell r="F66" t="str">
            <v>non</v>
          </cell>
        </row>
        <row r="67">
          <cell r="A67" t="str">
            <v>oui</v>
          </cell>
          <cell r="E67">
            <v>284</v>
          </cell>
          <cell r="F67" t="str">
            <v>oui</v>
          </cell>
        </row>
        <row r="68">
          <cell r="A68" t="str">
            <v>rapide</v>
          </cell>
          <cell r="E68">
            <v>672</v>
          </cell>
          <cell r="F68" t="str">
            <v>rapide</v>
          </cell>
        </row>
        <row r="69">
          <cell r="A69" t="str">
            <v>elle2</v>
          </cell>
          <cell r="E69">
            <v>38</v>
          </cell>
          <cell r="F69" t="str">
            <v>elle</v>
          </cell>
        </row>
        <row r="70">
          <cell r="A70" t="str">
            <v>il2</v>
          </cell>
          <cell r="E70">
            <v>13</v>
          </cell>
          <cell r="F70" t="str">
            <v>il</v>
          </cell>
        </row>
        <row r="71">
          <cell r="A71" t="str">
            <v>un homme</v>
          </cell>
          <cell r="E71">
            <v>136</v>
          </cell>
          <cell r="F71" t="str">
            <v>homme</v>
          </cell>
        </row>
        <row r="72">
          <cell r="A72" t="str">
            <v>une femme1</v>
          </cell>
          <cell r="E72">
            <v>154</v>
          </cell>
          <cell r="F72" t="str">
            <v>femme</v>
          </cell>
        </row>
        <row r="73">
          <cell r="A73" t="str">
            <v>intéressant</v>
          </cell>
          <cell r="E73">
            <v>1244</v>
          </cell>
          <cell r="F73" t="str">
            <v>intéressant</v>
          </cell>
        </row>
        <row r="74">
          <cell r="A74" t="str">
            <v>intéressante</v>
          </cell>
          <cell r="E74">
            <v>1244</v>
          </cell>
          <cell r="F74" t="str">
            <v>intéressant</v>
          </cell>
        </row>
        <row r="75">
          <cell r="A75" t="str">
            <v>sympa/sympathique</v>
          </cell>
          <cell r="E75">
            <v>4164</v>
          </cell>
          <cell r="F75" t="str">
            <v>sympathique</v>
          </cell>
        </row>
        <row r="76">
          <cell r="A76" t="str">
            <v>un ami</v>
          </cell>
          <cell r="E76">
            <v>467</v>
          </cell>
          <cell r="F76" t="str">
            <v>ami</v>
          </cell>
        </row>
        <row r="77">
          <cell r="A77" t="str">
            <v>un professeur</v>
          </cell>
          <cell r="E77">
            <v>1150</v>
          </cell>
          <cell r="F77" t="str">
            <v>professeur</v>
          </cell>
        </row>
        <row r="78">
          <cell r="A78" t="str">
            <v>une amie</v>
          </cell>
          <cell r="E78">
            <v>467</v>
          </cell>
          <cell r="F78" t="str">
            <v>ami</v>
          </cell>
        </row>
        <row r="79">
          <cell r="A79" t="str">
            <v>un chanteur</v>
          </cell>
          <cell r="E79">
            <v>3251</v>
          </cell>
          <cell r="F79" t="str">
            <v>chanteur</v>
          </cell>
        </row>
        <row r="80">
          <cell r="A80" t="str">
            <v>une chanteuse</v>
          </cell>
          <cell r="E80">
            <v>3251</v>
          </cell>
          <cell r="F80" t="str">
            <v>chanteur</v>
          </cell>
        </row>
        <row r="81">
          <cell r="A81" t="str">
            <v>une professeure</v>
          </cell>
          <cell r="E81">
            <v>1150</v>
          </cell>
          <cell r="F81" t="str">
            <v>professeur</v>
          </cell>
        </row>
        <row r="82">
          <cell r="A82" t="str">
            <v>drôle</v>
          </cell>
          <cell r="E82">
            <v>2166</v>
          </cell>
          <cell r="F82" t="str">
            <v>drôle</v>
          </cell>
        </row>
        <row r="83">
          <cell r="A83" t="str">
            <v>faux</v>
          </cell>
          <cell r="E83">
            <v>555</v>
          </cell>
          <cell r="F83" t="str">
            <v>faux</v>
          </cell>
        </row>
        <row r="84">
          <cell r="A84" t="str">
            <v>vrai</v>
          </cell>
          <cell r="E84">
            <v>292</v>
          </cell>
          <cell r="F84" t="str">
            <v>vrai</v>
          </cell>
        </row>
        <row r="85">
          <cell r="A85" t="str">
            <v>la</v>
          </cell>
          <cell r="E85">
            <v>1</v>
          </cell>
          <cell r="F85" t="str">
            <v>le</v>
          </cell>
        </row>
        <row r="86">
          <cell r="A86" t="str">
            <v>la phrase</v>
          </cell>
          <cell r="E86">
            <v>2074</v>
          </cell>
          <cell r="F86" t="str">
            <v>phrase</v>
          </cell>
        </row>
        <row r="87">
          <cell r="A87" t="str">
            <v>le</v>
          </cell>
          <cell r="E87">
            <v>1</v>
          </cell>
          <cell r="F87" t="str">
            <v>le</v>
          </cell>
        </row>
        <row r="88">
          <cell r="A88" t="str">
            <v>les</v>
          </cell>
          <cell r="E88">
            <v>1</v>
          </cell>
          <cell r="F88" t="str">
            <v>le</v>
          </cell>
        </row>
        <row r="89">
          <cell r="A89" t="str">
            <v>en1</v>
          </cell>
          <cell r="E89">
            <v>7</v>
          </cell>
          <cell r="F89" t="str">
            <v>en</v>
          </cell>
        </row>
        <row r="90">
          <cell r="A90" t="str">
            <v>le mot</v>
          </cell>
          <cell r="E90">
            <v>220</v>
          </cell>
          <cell r="F90" t="str">
            <v>mot</v>
          </cell>
        </row>
        <row r="91">
          <cell r="A91" t="str">
            <v>la médecin</v>
          </cell>
          <cell r="E91">
            <v>827</v>
          </cell>
          <cell r="F91" t="str">
            <v>médecin</v>
          </cell>
        </row>
        <row r="92">
          <cell r="A92" t="str">
            <v>l'acteur (m)</v>
          </cell>
          <cell r="E92">
            <v>1552</v>
          </cell>
          <cell r="F92" t="str">
            <v>acteur</v>
          </cell>
        </row>
        <row r="93">
          <cell r="A93" t="str">
            <v>l'actrice (f)</v>
          </cell>
          <cell r="E93">
            <v>1552</v>
          </cell>
          <cell r="F93" t="str">
            <v>acteur</v>
          </cell>
        </row>
        <row r="94">
          <cell r="A94" t="str">
            <v>le médecin</v>
          </cell>
          <cell r="E94">
            <v>827</v>
          </cell>
          <cell r="F94" t="str">
            <v>médecin</v>
          </cell>
        </row>
        <row r="95">
          <cell r="A95" t="str">
            <v>la fille</v>
          </cell>
          <cell r="E95">
            <v>629</v>
          </cell>
          <cell r="F95" t="str">
            <v>fille</v>
          </cell>
        </row>
        <row r="96">
          <cell r="A96" t="str">
            <v>la personne1</v>
          </cell>
          <cell r="E96">
            <v>84</v>
          </cell>
          <cell r="F96" t="str">
            <v>personne</v>
          </cell>
        </row>
        <row r="97">
          <cell r="A97" t="str">
            <v>l'anglais2  (m)</v>
          </cell>
          <cell r="E97">
            <v>784</v>
          </cell>
          <cell r="F97" t="str">
            <v>anglais</v>
          </cell>
        </row>
        <row r="98">
          <cell r="A98" t="str">
            <v xml:space="preserve">le français2 </v>
          </cell>
          <cell r="E98">
            <v>251</v>
          </cell>
          <cell r="F98" t="str">
            <v>français</v>
          </cell>
        </row>
        <row r="99">
          <cell r="A99" t="str">
            <v>le garçon</v>
          </cell>
          <cell r="E99">
            <v>1599</v>
          </cell>
          <cell r="F99" t="str">
            <v>garçon</v>
          </cell>
        </row>
        <row r="100">
          <cell r="A100" t="str">
            <v>ça</v>
          </cell>
          <cell r="E100">
            <v>54</v>
          </cell>
          <cell r="F100" t="str">
            <v>cela</v>
          </cell>
        </row>
        <row r="101">
          <cell r="A101" t="str">
            <v>les courses (f pl)</v>
          </cell>
          <cell r="E101">
            <v>1289</v>
          </cell>
          <cell r="F101" t="str">
            <v>course</v>
          </cell>
        </row>
        <row r="102">
          <cell r="A102" t="str">
            <v>quoi ?</v>
          </cell>
          <cell r="E102">
            <v>297</v>
          </cell>
          <cell r="F102" t="str">
            <v>quoi</v>
          </cell>
        </row>
        <row r="103">
          <cell r="A103" t="str">
            <v>les devoirs (m pl)</v>
          </cell>
          <cell r="E103">
            <v>39</v>
          </cell>
          <cell r="F103" t="str">
            <v>devoir</v>
          </cell>
        </row>
        <row r="104">
          <cell r="A104" t="str">
            <v>elle fait</v>
          </cell>
          <cell r="E104">
            <v>25</v>
          </cell>
          <cell r="F104" t="str">
            <v>faire</v>
          </cell>
        </row>
        <row r="105">
          <cell r="A105" t="str">
            <v>faire</v>
          </cell>
          <cell r="E105">
            <v>25</v>
          </cell>
          <cell r="F105" t="str">
            <v>faire</v>
          </cell>
        </row>
        <row r="106">
          <cell r="A106" t="str">
            <v>il fait</v>
          </cell>
          <cell r="E106">
            <v>25</v>
          </cell>
          <cell r="F106" t="str">
            <v>faire</v>
          </cell>
        </row>
        <row r="107">
          <cell r="A107" t="str">
            <v>je fais</v>
          </cell>
          <cell r="E107">
            <v>25</v>
          </cell>
          <cell r="F107" t="str">
            <v>faire</v>
          </cell>
        </row>
        <row r="108">
          <cell r="A108" t="str">
            <v>tu fais</v>
          </cell>
          <cell r="E108">
            <v>25</v>
          </cell>
          <cell r="F108" t="str">
            <v>faire</v>
          </cell>
        </row>
        <row r="109">
          <cell r="A109" t="str">
            <v>la cuisine</v>
          </cell>
          <cell r="E109">
            <v>2618</v>
          </cell>
          <cell r="F109" t="str">
            <v>cuisine</v>
          </cell>
        </row>
        <row r="110">
          <cell r="A110" t="str">
            <v>le ménage</v>
          </cell>
          <cell r="E110">
            <v>2326</v>
          </cell>
          <cell r="F110" t="str">
            <v>ménage</v>
          </cell>
        </row>
        <row r="111">
          <cell r="A111" t="str">
            <v>le modèle</v>
          </cell>
          <cell r="E111">
            <v>958</v>
          </cell>
          <cell r="F111" t="str">
            <v>modèle</v>
          </cell>
        </row>
        <row r="112">
          <cell r="A112" t="str">
            <v>le lit</v>
          </cell>
          <cell r="E112">
            <v>1837</v>
          </cell>
          <cell r="F112" t="str">
            <v>lit</v>
          </cell>
        </row>
        <row r="113">
          <cell r="A113" t="str">
            <v>l'activité (f)</v>
          </cell>
          <cell r="E113">
            <v>452</v>
          </cell>
          <cell r="F113" t="str">
            <v>activité</v>
          </cell>
        </row>
        <row r="114">
          <cell r="A114" t="str">
            <v>bleu</v>
          </cell>
          <cell r="E114">
            <v>1216</v>
          </cell>
          <cell r="F114" t="str">
            <v>bleu</v>
          </cell>
        </row>
        <row r="115">
          <cell r="A115" t="str">
            <v>bleue</v>
          </cell>
          <cell r="E115">
            <v>1216</v>
          </cell>
          <cell r="F115" t="str">
            <v>bleu</v>
          </cell>
        </row>
        <row r="116">
          <cell r="A116" t="str">
            <v>jaune</v>
          </cell>
          <cell r="E116">
            <v>2585</v>
          </cell>
          <cell r="F116" t="str">
            <v>jaune</v>
          </cell>
        </row>
        <row r="117">
          <cell r="A117" t="str">
            <v>rouge</v>
          </cell>
          <cell r="E117">
            <v>987</v>
          </cell>
          <cell r="F117" t="str">
            <v>rouge</v>
          </cell>
        </row>
        <row r="118">
          <cell r="A118" t="str">
            <v>vert</v>
          </cell>
          <cell r="E118">
            <v>1060</v>
          </cell>
          <cell r="F118" t="str">
            <v>vert</v>
          </cell>
        </row>
        <row r="119">
          <cell r="A119" t="str">
            <v>verte</v>
          </cell>
          <cell r="E119">
            <v>1060</v>
          </cell>
          <cell r="F119" t="str">
            <v>vert</v>
          </cell>
        </row>
        <row r="120">
          <cell r="A120" t="str">
            <v>la poète</v>
          </cell>
          <cell r="E120">
            <v>2307</v>
          </cell>
          <cell r="F120" t="str">
            <v>poète</v>
          </cell>
        </row>
        <row r="121">
          <cell r="A121" t="str">
            <v>le poème</v>
          </cell>
          <cell r="E121">
            <v>3031</v>
          </cell>
          <cell r="F121" t="str">
            <v>poème</v>
          </cell>
        </row>
        <row r="122">
          <cell r="A122" t="str">
            <v>le poète</v>
          </cell>
          <cell r="E122">
            <v>2307</v>
          </cell>
          <cell r="F122" t="str">
            <v>poète</v>
          </cell>
        </row>
        <row r="123">
          <cell r="A123" t="str">
            <v>comme1</v>
          </cell>
          <cell r="E123">
            <v>32</v>
          </cell>
          <cell r="F123" t="str">
            <v>comme</v>
          </cell>
        </row>
        <row r="124">
          <cell r="A124" t="str">
            <v>la couleur</v>
          </cell>
          <cell r="E124">
            <v>1211</v>
          </cell>
          <cell r="F124" t="str">
            <v>couleur</v>
          </cell>
        </row>
        <row r="125">
          <cell r="A125" t="str">
            <v>le ciel</v>
          </cell>
          <cell r="E125">
            <v>1538</v>
          </cell>
          <cell r="F125" t="str">
            <v>ciel</v>
          </cell>
        </row>
        <row r="126">
          <cell r="A126" t="str">
            <v>le rêve</v>
          </cell>
          <cell r="E126">
            <v>1313</v>
          </cell>
          <cell r="F126" t="str">
            <v>rêve</v>
          </cell>
        </row>
        <row r="127">
          <cell r="A127" t="str">
            <v>la vague</v>
          </cell>
          <cell r="E127">
            <v>1493</v>
          </cell>
          <cell r="F127" t="str">
            <v>vague</v>
          </cell>
        </row>
        <row r="128">
          <cell r="A128" t="str">
            <v>beau</v>
          </cell>
          <cell r="E128">
            <v>393</v>
          </cell>
          <cell r="F128" t="str">
            <v>beau</v>
          </cell>
        </row>
        <row r="129">
          <cell r="A129" t="str">
            <v>la promenade</v>
          </cell>
          <cell r="E129" t="str">
            <v>N/A</v>
          </cell>
          <cell r="F129" t="str">
            <v>Headword</v>
          </cell>
        </row>
        <row r="130">
          <cell r="A130" t="str">
            <v>le voyage</v>
          </cell>
          <cell r="E130">
            <v>904</v>
          </cell>
          <cell r="F130" t="str">
            <v>voyage</v>
          </cell>
        </row>
        <row r="131">
          <cell r="A131" t="str">
            <v>Londres</v>
          </cell>
          <cell r="E131" t="str">
            <v>N/A</v>
          </cell>
          <cell r="F131" t="str">
            <v>Headword</v>
          </cell>
        </row>
        <row r="132">
          <cell r="A132" t="str">
            <v>Paris</v>
          </cell>
          <cell r="E132" t="str">
            <v>N/A</v>
          </cell>
          <cell r="F132" t="str">
            <v>Headword</v>
          </cell>
        </row>
        <row r="133">
          <cell r="A133" t="str">
            <v>le bateau</v>
          </cell>
          <cell r="E133">
            <v>1287</v>
          </cell>
          <cell r="F133" t="str">
            <v>bateau</v>
          </cell>
        </row>
        <row r="134">
          <cell r="A134" t="str">
            <v>de1</v>
          </cell>
          <cell r="E134">
            <v>2</v>
          </cell>
          <cell r="F134" t="str">
            <v>de</v>
          </cell>
        </row>
        <row r="135">
          <cell r="A135" t="str">
            <v>en2</v>
          </cell>
          <cell r="E135">
            <v>7</v>
          </cell>
          <cell r="F135" t="str">
            <v>en</v>
          </cell>
        </row>
        <row r="136">
          <cell r="A136" t="str">
            <v>la visite</v>
          </cell>
          <cell r="E136">
            <v>1072</v>
          </cell>
          <cell r="F136" t="str">
            <v>visite</v>
          </cell>
        </row>
        <row r="137">
          <cell r="A137" t="str">
            <v>la réponse</v>
          </cell>
          <cell r="E137">
            <v>456</v>
          </cell>
          <cell r="F137" t="str">
            <v>réponse</v>
          </cell>
        </row>
        <row r="138">
          <cell r="A138" t="str">
            <v>le magasin</v>
          </cell>
          <cell r="E138">
            <v>1736</v>
          </cell>
          <cell r="F138" t="str">
            <v>magasin</v>
          </cell>
        </row>
        <row r="139">
          <cell r="A139" t="str">
            <v>la question</v>
          </cell>
          <cell r="E139">
            <v>144</v>
          </cell>
          <cell r="F139" t="str">
            <v>question</v>
          </cell>
        </row>
        <row r="140">
          <cell r="A140" t="str">
            <v>le numéro</v>
          </cell>
          <cell r="E140">
            <v>766</v>
          </cell>
          <cell r="F140" t="str">
            <v>numéro</v>
          </cell>
        </row>
        <row r="141">
          <cell r="A141" t="str">
            <v>mauvais</v>
          </cell>
          <cell r="E141">
            <v>274</v>
          </cell>
          <cell r="F141" t="str">
            <v>mauvais</v>
          </cell>
        </row>
        <row r="142">
          <cell r="A142" t="str">
            <v>mauvaise</v>
          </cell>
          <cell r="E142">
            <v>274</v>
          </cell>
          <cell r="F142" t="str">
            <v>mauvais</v>
          </cell>
        </row>
        <row r="143">
          <cell r="A143" t="str">
            <v>faire un voyage</v>
          </cell>
          <cell r="E143" t="str">
            <v>25/3/904</v>
          </cell>
          <cell r="F143" t="str">
            <v>MWU</v>
          </cell>
        </row>
        <row r="144">
          <cell r="A144" t="str">
            <v>faire une promenade</v>
          </cell>
          <cell r="E144" t="str">
            <v>25/3/NA</v>
          </cell>
          <cell r="F144" t="str">
            <v>MWU</v>
          </cell>
        </row>
        <row r="145">
          <cell r="A145" t="str">
            <v>faire une visite de</v>
          </cell>
          <cell r="E145" t="str">
            <v>25/3/1072/2</v>
          </cell>
          <cell r="F145" t="str">
            <v>MWU</v>
          </cell>
        </row>
        <row r="146">
          <cell r="A146" t="str">
            <v>faire les magasins</v>
          </cell>
          <cell r="E146" t="str">
            <v>25/3/1/1736</v>
          </cell>
          <cell r="F146" t="str">
            <v>MWU</v>
          </cell>
        </row>
        <row r="147">
          <cell r="A147" t="str">
            <v>il fait beau</v>
          </cell>
          <cell r="E147" t="str">
            <v>13/25/393</v>
          </cell>
          <cell r="F147" t="str">
            <v>MWU</v>
          </cell>
        </row>
        <row r="148">
          <cell r="A148" t="str">
            <v>il fait mauvais</v>
          </cell>
          <cell r="E148" t="str">
            <v>13/25/274</v>
          </cell>
          <cell r="F148" t="str">
            <v>MWU</v>
          </cell>
        </row>
        <row r="149">
          <cell r="A149" t="str">
            <v>la solution</v>
          </cell>
          <cell r="E149">
            <v>608</v>
          </cell>
          <cell r="F149" t="str">
            <v>solution</v>
          </cell>
        </row>
        <row r="150">
          <cell r="A150" t="str">
            <v>rester</v>
          </cell>
          <cell r="E150">
            <v>100</v>
          </cell>
          <cell r="F150" t="str">
            <v>rester</v>
          </cell>
        </row>
        <row r="151">
          <cell r="A151" t="str">
            <v>chaque</v>
          </cell>
          <cell r="E151">
            <v>151</v>
          </cell>
          <cell r="F151" t="str">
            <v>chaque</v>
          </cell>
        </row>
        <row r="152">
          <cell r="A152" t="str">
            <v>la semaine</v>
          </cell>
          <cell r="E152">
            <v>245</v>
          </cell>
          <cell r="F152" t="str">
            <v>semaine</v>
          </cell>
        </row>
        <row r="153">
          <cell r="A153" t="str">
            <v>le moment</v>
          </cell>
          <cell r="E153">
            <v>148</v>
          </cell>
          <cell r="F153" t="str">
            <v>moment</v>
          </cell>
        </row>
        <row r="154">
          <cell r="A154" t="str">
            <v>l'école (f)</v>
          </cell>
          <cell r="E154">
            <v>477</v>
          </cell>
          <cell r="F154" t="str">
            <v>école</v>
          </cell>
        </row>
        <row r="155">
          <cell r="A155" t="str">
            <v>cocher</v>
          </cell>
          <cell r="E155" t="str">
            <v>N/A</v>
          </cell>
          <cell r="F155" t="str">
            <v>Headword</v>
          </cell>
        </row>
        <row r="156">
          <cell r="A156" t="str">
            <v>l'uniforme (m)</v>
          </cell>
          <cell r="E156">
            <v>1801</v>
          </cell>
          <cell r="F156" t="str">
            <v>uniforme</v>
          </cell>
        </row>
        <row r="157">
          <cell r="A157" t="str">
            <v>porter</v>
          </cell>
          <cell r="E157">
            <v>105</v>
          </cell>
          <cell r="F157" t="str">
            <v>porter</v>
          </cell>
        </row>
        <row r="158">
          <cell r="A158" t="str">
            <v>trouver</v>
          </cell>
          <cell r="E158">
            <v>83</v>
          </cell>
          <cell r="F158" t="str">
            <v>trouver</v>
          </cell>
        </row>
        <row r="159">
          <cell r="A159" t="str">
            <v>passer</v>
          </cell>
          <cell r="E159">
            <v>90</v>
          </cell>
          <cell r="F159" t="str">
            <v>passer</v>
          </cell>
        </row>
        <row r="160">
          <cell r="A160" t="str">
            <v>aimer</v>
          </cell>
          <cell r="E160">
            <v>242</v>
          </cell>
          <cell r="F160" t="str">
            <v>aimer</v>
          </cell>
        </row>
        <row r="161">
          <cell r="A161" t="str">
            <v>à1</v>
          </cell>
          <cell r="E161">
            <v>4</v>
          </cell>
          <cell r="F161" t="str">
            <v>à</v>
          </cell>
        </row>
        <row r="162">
          <cell r="A162" t="str">
            <v>avec</v>
          </cell>
          <cell r="E162">
            <v>23</v>
          </cell>
          <cell r="F162" t="str">
            <v>avec</v>
          </cell>
        </row>
        <row r="163">
          <cell r="A163" t="str">
            <v>le cadeau</v>
          </cell>
          <cell r="E163">
            <v>2298</v>
          </cell>
          <cell r="F163" t="str">
            <v>cadeau</v>
          </cell>
        </row>
        <row r="164">
          <cell r="A164" t="str">
            <v>à2</v>
          </cell>
          <cell r="E164">
            <v>4</v>
          </cell>
          <cell r="F164" t="str">
            <v>à</v>
          </cell>
        </row>
        <row r="165">
          <cell r="A165" t="str">
            <v>demander</v>
          </cell>
          <cell r="E165">
            <v>80</v>
          </cell>
          <cell r="F165" t="str">
            <v>demander</v>
          </cell>
        </row>
        <row r="166">
          <cell r="A166" t="str">
            <v>donner</v>
          </cell>
          <cell r="E166">
            <v>46</v>
          </cell>
          <cell r="F166" t="str">
            <v>donner</v>
          </cell>
        </row>
        <row r="167">
          <cell r="A167" t="str">
            <v>montrer</v>
          </cell>
          <cell r="E167">
            <v>108</v>
          </cell>
          <cell r="F167" t="str">
            <v>montrer</v>
          </cell>
        </row>
        <row r="168">
          <cell r="A168" t="str">
            <v>penser</v>
          </cell>
          <cell r="E168">
            <v>116</v>
          </cell>
          <cell r="F168" t="str">
            <v>penser</v>
          </cell>
        </row>
        <row r="169">
          <cell r="A169" t="str">
            <v>penser à</v>
          </cell>
          <cell r="E169">
            <v>116</v>
          </cell>
          <cell r="F169" t="str">
            <v>penser</v>
          </cell>
        </row>
        <row r="170">
          <cell r="A170" t="str">
            <v>aujourd’hui</v>
          </cell>
          <cell r="E170">
            <v>233</v>
          </cell>
          <cell r="F170" t="str">
            <v>aujourd’hui</v>
          </cell>
        </row>
        <row r="171">
          <cell r="A171" t="str">
            <v>normalement</v>
          </cell>
          <cell r="E171">
            <v>2018</v>
          </cell>
          <cell r="F171" t="str">
            <v>normalement</v>
          </cell>
        </row>
        <row r="172">
          <cell r="A172" t="str">
            <v>la raison</v>
          </cell>
          <cell r="E172">
            <v>72</v>
          </cell>
          <cell r="F172" t="str">
            <v>raison</v>
          </cell>
        </row>
        <row r="173">
          <cell r="A173" t="str">
            <v>l'exemple (m)</v>
          </cell>
          <cell r="E173">
            <v>259</v>
          </cell>
          <cell r="F173" t="str">
            <v>exemple</v>
          </cell>
        </row>
        <row r="174">
          <cell r="A174" t="str">
            <v>que1</v>
          </cell>
          <cell r="E174">
            <v>9</v>
          </cell>
          <cell r="F174" t="str">
            <v>que</v>
          </cell>
        </row>
        <row r="175">
          <cell r="A175" t="str">
            <v>la télé</v>
          </cell>
          <cell r="E175">
            <v>2746</v>
          </cell>
          <cell r="F175" t="str">
            <v>télé</v>
          </cell>
        </row>
        <row r="176">
          <cell r="A176" t="str">
            <v xml:space="preserve">le déjeuner </v>
          </cell>
          <cell r="E176">
            <v>2724</v>
          </cell>
          <cell r="F176" t="str">
            <v>déjeuner</v>
          </cell>
        </row>
        <row r="177">
          <cell r="A177" t="str">
            <v>marcher</v>
          </cell>
          <cell r="E177">
            <v>1532</v>
          </cell>
          <cell r="F177" t="str">
            <v>marcher</v>
          </cell>
        </row>
        <row r="178">
          <cell r="A178" t="str">
            <v>nous1</v>
          </cell>
          <cell r="E178">
            <v>31</v>
          </cell>
          <cell r="F178" t="str">
            <v>nous</v>
          </cell>
        </row>
        <row r="179">
          <cell r="A179" t="str">
            <v>préparer</v>
          </cell>
          <cell r="E179">
            <v>368</v>
          </cell>
          <cell r="F179" t="str">
            <v>préparer</v>
          </cell>
        </row>
        <row r="180">
          <cell r="A180" t="str">
            <v>travailler</v>
          </cell>
          <cell r="E180">
            <v>290</v>
          </cell>
          <cell r="F180" t="str">
            <v>travailler</v>
          </cell>
        </row>
        <row r="181">
          <cell r="A181" t="str">
            <v>manger</v>
          </cell>
          <cell r="E181">
            <v>1338</v>
          </cell>
          <cell r="F181" t="str">
            <v>manger</v>
          </cell>
        </row>
        <row r="182">
          <cell r="A182" t="str">
            <v>dehors</v>
          </cell>
          <cell r="E182">
            <v>1217</v>
          </cell>
          <cell r="F182" t="str">
            <v>dehors</v>
          </cell>
        </row>
        <row r="183">
          <cell r="A183" t="str">
            <v>la maison</v>
          </cell>
          <cell r="E183">
            <v>325</v>
          </cell>
          <cell r="F183" t="str">
            <v>maison</v>
          </cell>
        </row>
        <row r="184">
          <cell r="A184" t="str">
            <v>le film</v>
          </cell>
          <cell r="E184">
            <v>848</v>
          </cell>
          <cell r="F184" t="str">
            <v>film</v>
          </cell>
        </row>
        <row r="185">
          <cell r="A185" t="str">
            <v>regarder1</v>
          </cell>
          <cell r="E185">
            <v>425</v>
          </cell>
          <cell r="F185" t="str">
            <v>regarder</v>
          </cell>
        </row>
        <row r="186">
          <cell r="A186" t="str">
            <v>la partenaire</v>
          </cell>
          <cell r="E186">
            <v>1077</v>
          </cell>
          <cell r="F186" t="str">
            <v>partenaire</v>
          </cell>
        </row>
        <row r="187">
          <cell r="A187" t="str">
            <v>le partenaire</v>
          </cell>
          <cell r="E187">
            <v>1077</v>
          </cell>
          <cell r="F187" t="str">
            <v>partenaire</v>
          </cell>
        </row>
        <row r="188">
          <cell r="A188" t="str">
            <v>préféré</v>
          </cell>
          <cell r="E188">
            <v>597</v>
          </cell>
          <cell r="F188" t="str">
            <v>préférer</v>
          </cell>
        </row>
        <row r="189">
          <cell r="A189" t="str">
            <v>préférée</v>
          </cell>
          <cell r="E189">
            <v>597</v>
          </cell>
          <cell r="F189" t="str">
            <v>préférer</v>
          </cell>
        </row>
        <row r="190">
          <cell r="A190" t="str">
            <v>le fruit</v>
          </cell>
          <cell r="E190">
            <v>896</v>
          </cell>
          <cell r="F190" t="str">
            <v>fruit</v>
          </cell>
        </row>
        <row r="191">
          <cell r="A191" t="str">
            <v>chanter</v>
          </cell>
          <cell r="E191">
            <v>1820</v>
          </cell>
          <cell r="F191" t="str">
            <v>chanter</v>
          </cell>
        </row>
        <row r="192">
          <cell r="A192" t="str">
            <v>elles</v>
          </cell>
          <cell r="E192" t="str">
            <v>N/A</v>
          </cell>
          <cell r="F192" t="str">
            <v>Headword</v>
          </cell>
        </row>
        <row r="193">
          <cell r="A193" t="str">
            <v xml:space="preserve">étudier </v>
          </cell>
          <cell r="E193">
            <v>960</v>
          </cell>
          <cell r="F193" t="str">
            <v>étudier</v>
          </cell>
        </row>
        <row r="194">
          <cell r="A194" t="str">
            <v>ils</v>
          </cell>
          <cell r="E194" t="str">
            <v>N/A</v>
          </cell>
          <cell r="F194" t="str">
            <v>Headword</v>
          </cell>
        </row>
        <row r="195">
          <cell r="A195" t="str">
            <v>jouer</v>
          </cell>
          <cell r="E195">
            <v>219</v>
          </cell>
          <cell r="F195" t="str">
            <v>jouer</v>
          </cell>
        </row>
        <row r="196">
          <cell r="A196" t="str">
            <v>ensemble</v>
          </cell>
          <cell r="E196">
            <v>124</v>
          </cell>
          <cell r="F196" t="str">
            <v>ensemble</v>
          </cell>
        </row>
        <row r="197">
          <cell r="A197" t="str">
            <v>la radio</v>
          </cell>
          <cell r="E197">
            <v>1526</v>
          </cell>
          <cell r="F197" t="str">
            <v>radio</v>
          </cell>
        </row>
        <row r="198">
          <cell r="A198" t="str">
            <v>l'histoire (f)</v>
          </cell>
          <cell r="E198">
            <v>263</v>
          </cell>
          <cell r="F198" t="str">
            <v>histoire</v>
          </cell>
        </row>
        <row r="199">
          <cell r="A199" t="str">
            <v>un élève</v>
          </cell>
          <cell r="E199">
            <v>1068</v>
          </cell>
          <cell r="F199" t="str">
            <v>élève</v>
          </cell>
        </row>
        <row r="200">
          <cell r="A200" t="str">
            <v>une élève</v>
          </cell>
          <cell r="E200">
            <v>1068</v>
          </cell>
          <cell r="F200" t="str">
            <v>élève</v>
          </cell>
        </row>
        <row r="201">
          <cell r="A201" t="str">
            <v>la chemise</v>
          </cell>
          <cell r="E201">
            <v>3892</v>
          </cell>
          <cell r="F201" t="str">
            <v>chemise</v>
          </cell>
        </row>
        <row r="202">
          <cell r="A202" t="str">
            <v>la porte</v>
          </cell>
          <cell r="E202">
            <v>696</v>
          </cell>
          <cell r="F202" t="str">
            <v>porte</v>
          </cell>
        </row>
        <row r="203">
          <cell r="A203" t="str">
            <v>regarder2</v>
          </cell>
          <cell r="E203">
            <v>425</v>
          </cell>
          <cell r="F203" t="str">
            <v>regarder</v>
          </cell>
        </row>
        <row r="204">
          <cell r="A204" t="str">
            <v>vous1</v>
          </cell>
          <cell r="E204">
            <v>50</v>
          </cell>
          <cell r="F204" t="str">
            <v>vous</v>
          </cell>
        </row>
        <row r="205">
          <cell r="A205" t="str">
            <v>bien</v>
          </cell>
          <cell r="E205">
            <v>47</v>
          </cell>
          <cell r="F205" t="str">
            <v>bien</v>
          </cell>
        </row>
        <row r="206">
          <cell r="A206" t="str">
            <v>fermer</v>
          </cell>
          <cell r="E206">
            <v>757</v>
          </cell>
          <cell r="F206" t="str">
            <v>fermer</v>
          </cell>
        </row>
        <row r="207">
          <cell r="A207" t="str">
            <v>la fenêtre</v>
          </cell>
          <cell r="E207">
            <v>1604</v>
          </cell>
          <cell r="F207" t="str">
            <v>fenêtre</v>
          </cell>
        </row>
        <row r="208">
          <cell r="A208" t="str">
            <v>la salle</v>
          </cell>
          <cell r="E208">
            <v>812</v>
          </cell>
          <cell r="F208" t="str">
            <v>salle</v>
          </cell>
        </row>
        <row r="209">
          <cell r="A209" t="str">
            <v>le tableau</v>
          </cell>
          <cell r="E209">
            <v>1456</v>
          </cell>
          <cell r="F209" t="str">
            <v>tableau</v>
          </cell>
        </row>
        <row r="210">
          <cell r="A210" t="str">
            <v>la classe</v>
          </cell>
          <cell r="E210">
            <v>778</v>
          </cell>
          <cell r="F210" t="str">
            <v>classe</v>
          </cell>
        </row>
        <row r="211">
          <cell r="A211" t="str">
            <v>le silence</v>
          </cell>
          <cell r="E211">
            <v>1281</v>
          </cell>
          <cell r="F211" t="str">
            <v>silence</v>
          </cell>
        </row>
        <row r="212">
          <cell r="A212" t="str">
            <v>cinq</v>
          </cell>
          <cell r="E212">
            <v>288</v>
          </cell>
          <cell r="F212" t="str">
            <v>cinq</v>
          </cell>
        </row>
        <row r="213">
          <cell r="A213" t="str">
            <v>des</v>
          </cell>
          <cell r="E213">
            <v>2</v>
          </cell>
          <cell r="F213" t="str">
            <v>de</v>
          </cell>
        </row>
        <row r="214">
          <cell r="A214" t="str">
            <v>deux</v>
          </cell>
          <cell r="E214">
            <v>41</v>
          </cell>
          <cell r="F214" t="str">
            <v>deux</v>
          </cell>
        </row>
        <row r="215">
          <cell r="A215" t="str">
            <v>dix</v>
          </cell>
          <cell r="E215">
            <v>372</v>
          </cell>
          <cell r="F215" t="str">
            <v>dix</v>
          </cell>
        </row>
        <row r="216">
          <cell r="A216" t="str">
            <v>douze</v>
          </cell>
          <cell r="E216">
            <v>1664</v>
          </cell>
          <cell r="F216" t="str">
            <v>douze</v>
          </cell>
        </row>
        <row r="217">
          <cell r="A217" t="str">
            <v>huit</v>
          </cell>
          <cell r="E217">
            <v>877</v>
          </cell>
          <cell r="F217" t="str">
            <v>huit</v>
          </cell>
        </row>
        <row r="218">
          <cell r="A218" t="str">
            <v>il y a</v>
          </cell>
          <cell r="E218" t="str">
            <v>13/36/8</v>
          </cell>
          <cell r="F218" t="str">
            <v>MWU</v>
          </cell>
        </row>
        <row r="219">
          <cell r="A219" t="str">
            <v>neuf</v>
          </cell>
          <cell r="E219">
            <v>787</v>
          </cell>
          <cell r="F219" t="str">
            <v>neuf</v>
          </cell>
        </row>
        <row r="220">
          <cell r="A220" t="str">
            <v>onze</v>
          </cell>
          <cell r="E220">
            <v>2447</v>
          </cell>
          <cell r="F220" t="str">
            <v>onze</v>
          </cell>
        </row>
        <row r="221">
          <cell r="A221" t="str">
            <v>quatre</v>
          </cell>
          <cell r="E221">
            <v>253</v>
          </cell>
          <cell r="F221" t="str">
            <v>quatre</v>
          </cell>
        </row>
        <row r="222">
          <cell r="A222" t="str">
            <v>sept</v>
          </cell>
          <cell r="E222">
            <v>905</v>
          </cell>
          <cell r="F222" t="str">
            <v>sept</v>
          </cell>
        </row>
        <row r="223">
          <cell r="A223" t="str">
            <v>six</v>
          </cell>
          <cell r="E223">
            <v>450</v>
          </cell>
          <cell r="F223" t="str">
            <v>six</v>
          </cell>
        </row>
        <row r="224">
          <cell r="A224" t="str">
            <v>trois</v>
          </cell>
          <cell r="E224">
            <v>115</v>
          </cell>
          <cell r="F224" t="str">
            <v>trois</v>
          </cell>
        </row>
        <row r="225">
          <cell r="A225" t="str">
            <v>un2</v>
          </cell>
          <cell r="E225">
            <v>3</v>
          </cell>
          <cell r="F225" t="str">
            <v>un</v>
          </cell>
        </row>
        <row r="226">
          <cell r="A226" t="str">
            <v>les parents (m pl)</v>
          </cell>
          <cell r="E226">
            <v>546</v>
          </cell>
          <cell r="F226" t="str">
            <v>parent</v>
          </cell>
        </row>
        <row r="227">
          <cell r="A227" t="str">
            <v>grand2</v>
          </cell>
          <cell r="E227">
            <v>59</v>
          </cell>
          <cell r="F227" t="str">
            <v>grand</v>
          </cell>
        </row>
        <row r="228">
          <cell r="A228" t="str">
            <v>grande2</v>
          </cell>
          <cell r="E228">
            <v>59</v>
          </cell>
          <cell r="F228" t="str">
            <v>grand</v>
          </cell>
        </row>
        <row r="229">
          <cell r="A229" t="str">
            <v>jeune</v>
          </cell>
          <cell r="E229">
            <v>152</v>
          </cell>
          <cell r="F229" t="str">
            <v>jeune</v>
          </cell>
        </row>
        <row r="230">
          <cell r="A230" t="str">
            <v>petit2</v>
          </cell>
          <cell r="E230">
            <v>138</v>
          </cell>
          <cell r="F230" t="str">
            <v>petit</v>
          </cell>
        </row>
        <row r="231">
          <cell r="A231" t="str">
            <v>petite2</v>
          </cell>
          <cell r="E231">
            <v>138</v>
          </cell>
          <cell r="F231" t="str">
            <v>petit</v>
          </cell>
        </row>
        <row r="232">
          <cell r="A232" t="str">
            <v>ouvert</v>
          </cell>
          <cell r="E232">
            <v>897</v>
          </cell>
          <cell r="F232" t="str">
            <v>ouvert</v>
          </cell>
        </row>
        <row r="233">
          <cell r="A233" t="str">
            <v>ouverte</v>
          </cell>
          <cell r="E233">
            <v>897</v>
          </cell>
          <cell r="F233" t="str">
            <v>ouvert</v>
          </cell>
        </row>
        <row r="234">
          <cell r="A234" t="str">
            <v>le frère</v>
          </cell>
          <cell r="E234">
            <v>1043</v>
          </cell>
          <cell r="F234" t="str">
            <v>frère</v>
          </cell>
        </row>
        <row r="235">
          <cell r="A235" t="str">
            <v>la sœur</v>
          </cell>
          <cell r="E235">
            <v>1558</v>
          </cell>
          <cell r="F235" t="str">
            <v>sœur</v>
          </cell>
        </row>
        <row r="236">
          <cell r="A236" t="str">
            <v>elles sont</v>
          </cell>
          <cell r="E236">
            <v>5</v>
          </cell>
          <cell r="F236" t="str">
            <v>être</v>
          </cell>
        </row>
        <row r="237">
          <cell r="A237" t="str">
            <v>ils sont</v>
          </cell>
          <cell r="E237">
            <v>5</v>
          </cell>
          <cell r="F237" t="str">
            <v>être</v>
          </cell>
        </row>
        <row r="238">
          <cell r="A238" t="str">
            <v>nous sommes</v>
          </cell>
          <cell r="E238">
            <v>5</v>
          </cell>
          <cell r="F238" t="str">
            <v>être</v>
          </cell>
        </row>
        <row r="239">
          <cell r="A239" t="str">
            <v>vous êtes</v>
          </cell>
          <cell r="E239">
            <v>5</v>
          </cell>
          <cell r="F239" t="str">
            <v>être</v>
          </cell>
        </row>
        <row r="240">
          <cell r="A240" t="str">
            <v>sage</v>
          </cell>
          <cell r="E240">
            <v>2643</v>
          </cell>
          <cell r="F240" t="str">
            <v>sage</v>
          </cell>
        </row>
        <row r="241">
          <cell r="A241" t="str">
            <v>strict</v>
          </cell>
          <cell r="E241">
            <v>1859</v>
          </cell>
          <cell r="F241" t="str">
            <v>strict</v>
          </cell>
        </row>
        <row r="242">
          <cell r="A242" t="str">
            <v>stricte</v>
          </cell>
          <cell r="E242">
            <v>1859</v>
          </cell>
          <cell r="F242" t="str">
            <v>strict</v>
          </cell>
        </row>
        <row r="243">
          <cell r="A243" t="str">
            <v>ici</v>
          </cell>
          <cell r="E243">
            <v>167</v>
          </cell>
          <cell r="F243" t="str">
            <v>ici</v>
          </cell>
        </row>
        <row r="244">
          <cell r="A244" t="str">
            <v xml:space="preserve">très </v>
          </cell>
          <cell r="E244">
            <v>66</v>
          </cell>
          <cell r="F244" t="str">
            <v>très</v>
          </cell>
        </row>
        <row r="245">
          <cell r="A245" t="str">
            <v>un enfant</v>
          </cell>
          <cell r="E245">
            <v>126</v>
          </cell>
          <cell r="F245" t="str">
            <v>enfant</v>
          </cell>
        </row>
        <row r="246">
          <cell r="A246" t="str">
            <v>la famille</v>
          </cell>
          <cell r="E246">
            <v>172</v>
          </cell>
          <cell r="F246" t="str">
            <v>famille</v>
          </cell>
        </row>
        <row r="247">
          <cell r="A247" t="str">
            <v>une enfant</v>
          </cell>
          <cell r="E247">
            <v>126</v>
          </cell>
          <cell r="F247" t="str">
            <v>enfant</v>
          </cell>
        </row>
        <row r="248">
          <cell r="A248" t="str">
            <v>elles ont</v>
          </cell>
          <cell r="E248">
            <v>8</v>
          </cell>
          <cell r="F248" t="str">
            <v>avoir</v>
          </cell>
        </row>
        <row r="249">
          <cell r="A249" t="str">
            <v>ils ont</v>
          </cell>
          <cell r="E249">
            <v>8</v>
          </cell>
          <cell r="F249" t="str">
            <v>avoir</v>
          </cell>
        </row>
        <row r="250">
          <cell r="A250" t="str">
            <v>nous avons</v>
          </cell>
          <cell r="E250">
            <v>8</v>
          </cell>
          <cell r="F250" t="str">
            <v>avoir</v>
          </cell>
        </row>
        <row r="251">
          <cell r="A251" t="str">
            <v>aussi</v>
          </cell>
          <cell r="E251">
            <v>44</v>
          </cell>
          <cell r="F251" t="str">
            <v>aussi</v>
          </cell>
        </row>
        <row r="252">
          <cell r="A252" t="str">
            <v>dans</v>
          </cell>
          <cell r="E252">
            <v>11</v>
          </cell>
          <cell r="F252" t="str">
            <v>dans</v>
          </cell>
        </row>
        <row r="253">
          <cell r="A253" t="str">
            <v>le problème</v>
          </cell>
          <cell r="E253">
            <v>188</v>
          </cell>
          <cell r="F253" t="str">
            <v>problème</v>
          </cell>
        </row>
        <row r="254">
          <cell r="A254" t="str">
            <v>pour1</v>
          </cell>
          <cell r="E254">
            <v>10</v>
          </cell>
          <cell r="F254" t="str">
            <v>pour</v>
          </cell>
        </row>
        <row r="255">
          <cell r="A255" t="str">
            <v>vous avez</v>
          </cell>
          <cell r="E255">
            <v>8</v>
          </cell>
          <cell r="F255" t="str">
            <v>avoir</v>
          </cell>
        </row>
        <row r="256">
          <cell r="A256" t="str">
            <v>difficile</v>
          </cell>
          <cell r="E256">
            <v>296</v>
          </cell>
          <cell r="F256" t="str">
            <v>difficile</v>
          </cell>
        </row>
        <row r="257">
          <cell r="A257" t="str">
            <v>l'effort (m)</v>
          </cell>
          <cell r="E257">
            <v>388</v>
          </cell>
          <cell r="F257" t="str">
            <v>effort</v>
          </cell>
        </row>
        <row r="258">
          <cell r="A258" t="str">
            <v>elles font</v>
          </cell>
          <cell r="E258">
            <v>25</v>
          </cell>
          <cell r="F258" t="str">
            <v>faire</v>
          </cell>
        </row>
        <row r="259">
          <cell r="A259" t="str">
            <v>ils font</v>
          </cell>
          <cell r="E259">
            <v>25</v>
          </cell>
          <cell r="F259" t="str">
            <v>faire</v>
          </cell>
        </row>
        <row r="260">
          <cell r="A260" t="str">
            <v>nous faisons</v>
          </cell>
          <cell r="E260">
            <v>25</v>
          </cell>
          <cell r="F260" t="str">
            <v>faire</v>
          </cell>
        </row>
        <row r="261">
          <cell r="A261" t="str">
            <v>vous faites</v>
          </cell>
          <cell r="E261">
            <v>25</v>
          </cell>
          <cell r="F261" t="str">
            <v>faire</v>
          </cell>
        </row>
        <row r="262">
          <cell r="A262" t="str">
            <v>la liste</v>
          </cell>
          <cell r="E262">
            <v>924</v>
          </cell>
          <cell r="F262" t="str">
            <v>liste</v>
          </cell>
        </row>
        <row r="263">
          <cell r="A263" t="str">
            <v>l'exercice1 (m)</v>
          </cell>
          <cell r="E263">
            <v>1290</v>
          </cell>
          <cell r="F263" t="str">
            <v>exercice</v>
          </cell>
        </row>
        <row r="264">
          <cell r="A264" t="str">
            <v>la fête</v>
          </cell>
          <cell r="E264">
            <v>1490</v>
          </cell>
          <cell r="F264" t="str">
            <v>fête</v>
          </cell>
        </row>
        <row r="265">
          <cell r="A265" t="str">
            <v>d'accord</v>
          </cell>
          <cell r="E265">
            <v>736</v>
          </cell>
          <cell r="F265" t="str">
            <v>d’accord</v>
          </cell>
        </row>
        <row r="266">
          <cell r="A266" t="str">
            <v>l'attention (f)</v>
          </cell>
          <cell r="E266">
            <v>482</v>
          </cell>
          <cell r="F266" t="str">
            <v>attention</v>
          </cell>
        </row>
        <row r="267">
          <cell r="A267" t="str">
            <v>attention !</v>
          </cell>
          <cell r="E267">
            <v>482</v>
          </cell>
          <cell r="F267" t="str">
            <v>attention</v>
          </cell>
        </row>
        <row r="268">
          <cell r="A268" t="str">
            <v>ma</v>
          </cell>
          <cell r="E268">
            <v>60</v>
          </cell>
          <cell r="F268" t="str">
            <v>mon</v>
          </cell>
        </row>
        <row r="269">
          <cell r="A269" t="str">
            <v>mes</v>
          </cell>
          <cell r="E269">
            <v>60</v>
          </cell>
          <cell r="F269" t="str">
            <v>mon</v>
          </cell>
        </row>
        <row r="270">
          <cell r="A270" t="str">
            <v>mon</v>
          </cell>
          <cell r="E270">
            <v>60</v>
          </cell>
          <cell r="F270" t="str">
            <v>mon</v>
          </cell>
        </row>
        <row r="271">
          <cell r="A271" t="str">
            <v>ta</v>
          </cell>
          <cell r="E271">
            <v>330</v>
          </cell>
          <cell r="F271" t="str">
            <v>ton</v>
          </cell>
        </row>
        <row r="272">
          <cell r="A272" t="str">
            <v>tes</v>
          </cell>
          <cell r="E272">
            <v>330</v>
          </cell>
          <cell r="F272" t="str">
            <v>ton</v>
          </cell>
        </row>
        <row r="273">
          <cell r="A273" t="str">
            <v>ton1</v>
          </cell>
          <cell r="E273">
            <v>330</v>
          </cell>
          <cell r="F273" t="str">
            <v>ton</v>
          </cell>
        </row>
        <row r="274">
          <cell r="A274" t="str">
            <v>comment ?</v>
          </cell>
          <cell r="E274">
            <v>234</v>
          </cell>
          <cell r="F274" t="str">
            <v>comment</v>
          </cell>
        </row>
        <row r="275">
          <cell r="A275" t="str">
            <v>où ?</v>
          </cell>
          <cell r="E275">
            <v>48</v>
          </cell>
          <cell r="F275" t="str">
            <v>où</v>
          </cell>
        </row>
        <row r="276">
          <cell r="A276" t="str">
            <v>quand ?</v>
          </cell>
          <cell r="E276">
            <v>119</v>
          </cell>
          <cell r="F276" t="str">
            <v>quand</v>
          </cell>
        </row>
        <row r="277">
          <cell r="A277" t="str">
            <v>le jour</v>
          </cell>
          <cell r="E277">
            <v>78</v>
          </cell>
          <cell r="F277" t="str">
            <v>jour</v>
          </cell>
        </row>
        <row r="278">
          <cell r="A278" t="str">
            <v>le collège</v>
          </cell>
          <cell r="E278">
            <v>2116</v>
          </cell>
          <cell r="F278" t="str">
            <v>collège</v>
          </cell>
        </row>
        <row r="279">
          <cell r="A279" t="str">
            <v>aller</v>
          </cell>
          <cell r="E279">
            <v>53</v>
          </cell>
          <cell r="F279" t="str">
            <v>aller</v>
          </cell>
        </row>
        <row r="280">
          <cell r="A280" t="str">
            <v>elle va</v>
          </cell>
          <cell r="E280">
            <v>53</v>
          </cell>
          <cell r="F280" t="str">
            <v>aller</v>
          </cell>
        </row>
        <row r="281">
          <cell r="A281" t="str">
            <v>il va</v>
          </cell>
          <cell r="E281">
            <v>53</v>
          </cell>
          <cell r="F281" t="str">
            <v>aller</v>
          </cell>
        </row>
        <row r="282">
          <cell r="A282" t="str">
            <v>je vais</v>
          </cell>
          <cell r="E282">
            <v>53</v>
          </cell>
          <cell r="F282" t="str">
            <v>aller</v>
          </cell>
        </row>
        <row r="283">
          <cell r="A283" t="str">
            <v>le train</v>
          </cell>
          <cell r="E283">
            <v>232</v>
          </cell>
          <cell r="F283" t="str">
            <v>train</v>
          </cell>
        </row>
        <row r="284">
          <cell r="A284" t="str">
            <v>tu vas</v>
          </cell>
          <cell r="E284">
            <v>53</v>
          </cell>
          <cell r="F284" t="str">
            <v>aller</v>
          </cell>
        </row>
        <row r="285">
          <cell r="A285" t="str">
            <v>le parc</v>
          </cell>
          <cell r="E285">
            <v>1240</v>
          </cell>
          <cell r="F285" t="str">
            <v>parc</v>
          </cell>
        </row>
        <row r="286">
          <cell r="A286" t="str">
            <v>la caisse</v>
          </cell>
          <cell r="E286">
            <v>1881</v>
          </cell>
          <cell r="F286" t="str">
            <v>caisse</v>
          </cell>
        </row>
        <row r="287">
          <cell r="A287" t="str">
            <v>la poste</v>
          </cell>
          <cell r="E287">
            <v>489</v>
          </cell>
          <cell r="F287" t="str">
            <v>poste</v>
          </cell>
        </row>
        <row r="288">
          <cell r="A288" t="str">
            <v>samedi (m)</v>
          </cell>
          <cell r="E288">
            <v>1355</v>
          </cell>
          <cell r="F288" t="str">
            <v>samedi</v>
          </cell>
        </row>
        <row r="289">
          <cell r="A289" t="str">
            <v>l'université (f)</v>
          </cell>
          <cell r="E289">
            <v>1192</v>
          </cell>
          <cell r="F289" t="str">
            <v>université</v>
          </cell>
        </row>
        <row r="290">
          <cell r="A290" t="str">
            <v>rarement</v>
          </cell>
          <cell r="E290">
            <v>2535</v>
          </cell>
          <cell r="F290" t="str">
            <v>rarement</v>
          </cell>
        </row>
        <row r="291">
          <cell r="A291" t="str">
            <v>souvent</v>
          </cell>
          <cell r="E291">
            <v>287</v>
          </cell>
          <cell r="F291" t="str">
            <v>souvent</v>
          </cell>
        </row>
        <row r="292">
          <cell r="A292" t="str">
            <v>l'étranger (m)</v>
          </cell>
          <cell r="E292">
            <v>305</v>
          </cell>
          <cell r="F292" t="str">
            <v>étranger</v>
          </cell>
        </row>
        <row r="293">
          <cell r="A293" t="str">
            <v>l'aéroport (m)</v>
          </cell>
          <cell r="E293">
            <v>2113</v>
          </cell>
          <cell r="F293" t="str">
            <v>aéroport</v>
          </cell>
        </row>
        <row r="294">
          <cell r="A294" t="str">
            <v>les États-Unis</v>
          </cell>
          <cell r="E294" t="str">
            <v>N/A</v>
          </cell>
          <cell r="F294" t="str">
            <v>Headword</v>
          </cell>
        </row>
        <row r="295">
          <cell r="A295" t="str">
            <v>l'hôtel (m)</v>
          </cell>
          <cell r="E295">
            <v>1774</v>
          </cell>
          <cell r="F295" t="str">
            <v>hôtel</v>
          </cell>
        </row>
        <row r="296">
          <cell r="A296" t="str">
            <v>l'île (f)</v>
          </cell>
          <cell r="E296">
            <v>1245</v>
          </cell>
          <cell r="F296" t="str">
            <v>île</v>
          </cell>
        </row>
        <row r="297">
          <cell r="A297" t="str">
            <v>tuer</v>
          </cell>
          <cell r="E297">
            <v>591</v>
          </cell>
          <cell r="F297" t="str">
            <v>tuer</v>
          </cell>
        </row>
        <row r="298">
          <cell r="A298" t="str">
            <v>les affaires (f pl)</v>
          </cell>
          <cell r="E298">
            <v>170</v>
          </cell>
          <cell r="F298" t="str">
            <v>affaire</v>
          </cell>
        </row>
        <row r="299">
          <cell r="A299" t="str">
            <v>heureuse</v>
          </cell>
          <cell r="E299">
            <v>764</v>
          </cell>
          <cell r="F299" t="str">
            <v>heureux</v>
          </cell>
        </row>
        <row r="300">
          <cell r="A300" t="str">
            <v>heureux</v>
          </cell>
          <cell r="E300">
            <v>764</v>
          </cell>
          <cell r="F300" t="str">
            <v>heureux</v>
          </cell>
        </row>
        <row r="301">
          <cell r="A301" t="str">
            <v>naturel</v>
          </cell>
          <cell r="E301">
            <v>760</v>
          </cell>
          <cell r="F301" t="str">
            <v>naturel</v>
          </cell>
        </row>
        <row r="302">
          <cell r="A302" t="str">
            <v>naturelle</v>
          </cell>
          <cell r="E302">
            <v>760</v>
          </cell>
          <cell r="F302" t="str">
            <v>naturel</v>
          </cell>
        </row>
        <row r="303">
          <cell r="A303" t="str">
            <v>absolument</v>
          </cell>
          <cell r="E303">
            <v>1009</v>
          </cell>
          <cell r="F303" t="str">
            <v>absolument</v>
          </cell>
        </row>
        <row r="304">
          <cell r="A304" t="str">
            <v>la mère</v>
          </cell>
          <cell r="E304">
            <v>645</v>
          </cell>
          <cell r="F304" t="str">
            <v>mère</v>
          </cell>
        </row>
        <row r="305">
          <cell r="A305" t="str">
            <v>la vie</v>
          </cell>
          <cell r="E305">
            <v>132</v>
          </cell>
          <cell r="F305" t="str">
            <v>vie</v>
          </cell>
        </row>
        <row r="306">
          <cell r="A306" t="str">
            <v>le père</v>
          </cell>
          <cell r="E306">
            <v>569</v>
          </cell>
          <cell r="F306" t="str">
            <v>père</v>
          </cell>
        </row>
        <row r="307">
          <cell r="A307" t="str">
            <v>le fils</v>
          </cell>
          <cell r="E307">
            <v>735</v>
          </cell>
          <cell r="F307" t="str">
            <v>fils</v>
          </cell>
        </row>
        <row r="308">
          <cell r="A308" t="str">
            <v>la guerre</v>
          </cell>
          <cell r="E308">
            <v>266</v>
          </cell>
          <cell r="F308" t="str">
            <v>guerre</v>
          </cell>
        </row>
        <row r="309">
          <cell r="A309" t="str">
            <v>contre</v>
          </cell>
          <cell r="E309">
            <v>121</v>
          </cell>
          <cell r="F309" t="str">
            <v>contre</v>
          </cell>
        </row>
        <row r="310">
          <cell r="A310" t="str">
            <v>les vacances (f pl)</v>
          </cell>
          <cell r="E310">
            <v>1726</v>
          </cell>
          <cell r="F310" t="str">
            <v>vacance</v>
          </cell>
        </row>
        <row r="311">
          <cell r="A311" t="str">
            <v>l'année (f)</v>
          </cell>
          <cell r="E311">
            <v>102</v>
          </cell>
          <cell r="F311" t="str">
            <v>année</v>
          </cell>
        </row>
        <row r="312">
          <cell r="A312" t="str">
            <v>le mois</v>
          </cell>
          <cell r="E312">
            <v>178</v>
          </cell>
          <cell r="F312" t="str">
            <v>mois</v>
          </cell>
        </row>
        <row r="313">
          <cell r="A313" t="str">
            <v>elles vont</v>
          </cell>
          <cell r="E313">
            <v>53</v>
          </cell>
          <cell r="F313" t="str">
            <v>aller</v>
          </cell>
        </row>
        <row r="314">
          <cell r="A314" t="str">
            <v>ils vont</v>
          </cell>
          <cell r="E314">
            <v>53</v>
          </cell>
          <cell r="F314" t="str">
            <v>aller</v>
          </cell>
        </row>
        <row r="315">
          <cell r="A315" t="str">
            <v>nous allons</v>
          </cell>
          <cell r="E315">
            <v>53</v>
          </cell>
          <cell r="F315" t="str">
            <v>aller</v>
          </cell>
        </row>
        <row r="316">
          <cell r="A316" t="str">
            <v>vous allez</v>
          </cell>
          <cell r="E316">
            <v>53</v>
          </cell>
          <cell r="F316" t="str">
            <v>aller</v>
          </cell>
        </row>
        <row r="317">
          <cell r="A317" t="str">
            <v>en3</v>
          </cell>
          <cell r="E317">
            <v>7</v>
          </cell>
          <cell r="F317" t="str">
            <v>en</v>
          </cell>
        </row>
        <row r="318">
          <cell r="A318" t="str">
            <v>la France</v>
          </cell>
          <cell r="E318" t="str">
            <v>N/A</v>
          </cell>
          <cell r="F318" t="str">
            <v>Headword</v>
          </cell>
        </row>
        <row r="319">
          <cell r="A319" t="str">
            <v>la ville</v>
          </cell>
          <cell r="E319">
            <v>260</v>
          </cell>
          <cell r="F319" t="str">
            <v>ville</v>
          </cell>
        </row>
        <row r="320">
          <cell r="A320" t="str">
            <v>l'Angleterre (f)</v>
          </cell>
          <cell r="E320" t="str">
            <v>N/A</v>
          </cell>
          <cell r="F320" t="str">
            <v>Headword</v>
          </cell>
        </row>
        <row r="321">
          <cell r="A321" t="str">
            <v>l'Écosse (f)</v>
          </cell>
          <cell r="E321" t="str">
            <v>N/A</v>
          </cell>
          <cell r="F321" t="str">
            <v>Headword</v>
          </cell>
        </row>
        <row r="322">
          <cell r="A322" t="str">
            <v>chez1</v>
          </cell>
          <cell r="E322">
            <v>206</v>
          </cell>
          <cell r="F322" t="str">
            <v>chez</v>
          </cell>
        </row>
        <row r="323">
          <cell r="A323" t="str">
            <v>les vêtements (m pl)</v>
          </cell>
          <cell r="E323">
            <v>2383</v>
          </cell>
          <cell r="F323" t="str">
            <v>vêtement</v>
          </cell>
        </row>
        <row r="324">
          <cell r="A324" t="str">
            <v>arriver</v>
          </cell>
          <cell r="E324">
            <v>174</v>
          </cell>
          <cell r="F324" t="str">
            <v>arriver</v>
          </cell>
        </row>
        <row r="325">
          <cell r="A325" t="str">
            <v>changer</v>
          </cell>
          <cell r="E325">
            <v>283</v>
          </cell>
          <cell r="F325" t="str">
            <v>changer</v>
          </cell>
        </row>
        <row r="326">
          <cell r="A326" t="str">
            <v>gagner1</v>
          </cell>
          <cell r="E326">
            <v>258</v>
          </cell>
          <cell r="F326" t="str">
            <v>gagner</v>
          </cell>
        </row>
        <row r="327">
          <cell r="A327" t="str">
            <v>habiter</v>
          </cell>
          <cell r="E327">
            <v>1186</v>
          </cell>
          <cell r="F327" t="str">
            <v>habiter</v>
          </cell>
        </row>
        <row r="328">
          <cell r="A328" t="str">
            <v xml:space="preserve">créer </v>
          </cell>
          <cell r="E328">
            <v>332</v>
          </cell>
          <cell r="F328" t="str">
            <v>créer</v>
          </cell>
        </row>
        <row r="329">
          <cell r="A329" t="str">
            <v>comme2</v>
          </cell>
          <cell r="E329">
            <v>32</v>
          </cell>
          <cell r="F329" t="str">
            <v>comme</v>
          </cell>
        </row>
        <row r="330">
          <cell r="A330" t="str">
            <v>à3</v>
          </cell>
          <cell r="E330">
            <v>4</v>
          </cell>
          <cell r="F330" t="str">
            <v>à</v>
          </cell>
        </row>
        <row r="331">
          <cell r="A331" t="str">
            <v>chez2</v>
          </cell>
          <cell r="E331">
            <v>206</v>
          </cell>
          <cell r="F331" t="str">
            <v>chez</v>
          </cell>
        </row>
        <row r="332">
          <cell r="A332" t="str">
            <v>le monde</v>
          </cell>
          <cell r="E332">
            <v>77</v>
          </cell>
          <cell r="F332" t="str">
            <v>monde</v>
          </cell>
        </row>
        <row r="333">
          <cell r="A333" t="str">
            <v>la politique</v>
          </cell>
          <cell r="E333">
            <v>128</v>
          </cell>
          <cell r="F333" t="str">
            <v>politique</v>
          </cell>
        </row>
        <row r="334">
          <cell r="A334" t="str">
            <v>le pays</v>
          </cell>
          <cell r="E334">
            <v>114</v>
          </cell>
          <cell r="F334" t="str">
            <v>pays</v>
          </cell>
        </row>
        <row r="335">
          <cell r="A335" t="str">
            <v>apprendre</v>
          </cell>
          <cell r="E335">
            <v>327</v>
          </cell>
          <cell r="F335" t="str">
            <v>apprendre</v>
          </cell>
        </row>
        <row r="336">
          <cell r="A336" t="str">
            <v>comprendre</v>
          </cell>
          <cell r="E336">
            <v>95</v>
          </cell>
          <cell r="F336" t="str">
            <v>comprendre</v>
          </cell>
        </row>
        <row r="337">
          <cell r="A337" t="str">
            <v>dire</v>
          </cell>
          <cell r="E337">
            <v>37</v>
          </cell>
          <cell r="F337" t="str">
            <v>dire</v>
          </cell>
        </row>
        <row r="338">
          <cell r="A338" t="str">
            <v>elle dit</v>
          </cell>
          <cell r="E338">
            <v>37</v>
          </cell>
          <cell r="F338" t="str">
            <v>dire</v>
          </cell>
        </row>
        <row r="339">
          <cell r="A339" t="str">
            <v>elle prend</v>
          </cell>
          <cell r="E339">
            <v>43</v>
          </cell>
          <cell r="F339" t="str">
            <v>prendre</v>
          </cell>
        </row>
        <row r="340">
          <cell r="A340" t="str">
            <v>il dit</v>
          </cell>
          <cell r="E340">
            <v>37</v>
          </cell>
          <cell r="F340" t="str">
            <v>dire</v>
          </cell>
        </row>
        <row r="341">
          <cell r="A341" t="str">
            <v>il prend</v>
          </cell>
          <cell r="E341">
            <v>43</v>
          </cell>
          <cell r="F341" t="str">
            <v>prendre</v>
          </cell>
        </row>
        <row r="342">
          <cell r="A342" t="str">
            <v>je dis</v>
          </cell>
          <cell r="E342">
            <v>37</v>
          </cell>
          <cell r="F342" t="str">
            <v>dire</v>
          </cell>
        </row>
        <row r="343">
          <cell r="A343" t="str">
            <v>je prends</v>
          </cell>
          <cell r="E343">
            <v>43</v>
          </cell>
          <cell r="F343" t="str">
            <v>prendre</v>
          </cell>
        </row>
        <row r="344">
          <cell r="A344" t="str">
            <v>prendre</v>
          </cell>
          <cell r="E344">
            <v>43</v>
          </cell>
          <cell r="F344" t="str">
            <v>prendre</v>
          </cell>
        </row>
        <row r="345">
          <cell r="A345" t="str">
            <v>tu dis</v>
          </cell>
          <cell r="E345">
            <v>37</v>
          </cell>
          <cell r="F345" t="str">
            <v>dire</v>
          </cell>
        </row>
        <row r="346">
          <cell r="A346" t="str">
            <v>tu prends</v>
          </cell>
          <cell r="E346">
            <v>43</v>
          </cell>
          <cell r="F346" t="str">
            <v>prendre</v>
          </cell>
        </row>
        <row r="347">
          <cell r="A347" t="str">
            <v>la vérité</v>
          </cell>
          <cell r="E347">
            <v>907</v>
          </cell>
          <cell r="F347" t="str">
            <v>vérité</v>
          </cell>
        </row>
        <row r="348">
          <cell r="A348" t="str">
            <v>l'erreur (f)</v>
          </cell>
          <cell r="E348">
            <v>612</v>
          </cell>
          <cell r="F348" t="str">
            <v>erreur</v>
          </cell>
        </row>
        <row r="349">
          <cell r="A349" t="str">
            <v>facile</v>
          </cell>
          <cell r="E349">
            <v>822</v>
          </cell>
          <cell r="F349" t="str">
            <v>facile</v>
          </cell>
        </row>
        <row r="350">
          <cell r="A350" t="str">
            <v xml:space="preserve">elle sort </v>
          </cell>
          <cell r="E350">
            <v>309</v>
          </cell>
          <cell r="F350" t="str">
            <v>sortir</v>
          </cell>
        </row>
        <row r="351">
          <cell r="A351" t="str">
            <v>elle vient</v>
          </cell>
          <cell r="E351">
            <v>88</v>
          </cell>
          <cell r="F351" t="str">
            <v>venir</v>
          </cell>
        </row>
        <row r="352">
          <cell r="A352" t="str">
            <v xml:space="preserve">il sort </v>
          </cell>
          <cell r="E352">
            <v>309</v>
          </cell>
          <cell r="F352" t="str">
            <v>sortir</v>
          </cell>
        </row>
        <row r="353">
          <cell r="A353" t="str">
            <v>il vient</v>
          </cell>
          <cell r="E353">
            <v>88</v>
          </cell>
          <cell r="F353" t="str">
            <v>venir</v>
          </cell>
        </row>
        <row r="354">
          <cell r="A354" t="str">
            <v>je sors</v>
          </cell>
          <cell r="E354">
            <v>309</v>
          </cell>
          <cell r="F354" t="str">
            <v>sortir</v>
          </cell>
        </row>
        <row r="355">
          <cell r="A355" t="str">
            <v>je viens</v>
          </cell>
          <cell r="E355">
            <v>88</v>
          </cell>
          <cell r="F355" t="str">
            <v>venir</v>
          </cell>
        </row>
        <row r="356">
          <cell r="A356" t="str">
            <v>sortir</v>
          </cell>
          <cell r="E356">
            <v>309</v>
          </cell>
          <cell r="F356" t="str">
            <v>sortir</v>
          </cell>
        </row>
        <row r="357">
          <cell r="A357" t="str">
            <v>tu sors</v>
          </cell>
          <cell r="E357">
            <v>309</v>
          </cell>
          <cell r="F357" t="str">
            <v>sortir</v>
          </cell>
        </row>
        <row r="358">
          <cell r="A358" t="str">
            <v>tu viens</v>
          </cell>
          <cell r="E358">
            <v>88</v>
          </cell>
          <cell r="F358" t="str">
            <v>venir</v>
          </cell>
        </row>
        <row r="359">
          <cell r="A359" t="str">
            <v>venir</v>
          </cell>
          <cell r="E359">
            <v>88</v>
          </cell>
          <cell r="F359" t="str">
            <v>venir</v>
          </cell>
        </row>
        <row r="360">
          <cell r="A360" t="str">
            <v>devenir</v>
          </cell>
          <cell r="E360">
            <v>162</v>
          </cell>
          <cell r="F360" t="str">
            <v>devenir</v>
          </cell>
        </row>
        <row r="361">
          <cell r="A361" t="str">
            <v>revenir</v>
          </cell>
          <cell r="E361">
            <v>184</v>
          </cell>
          <cell r="F361" t="str">
            <v>revenir</v>
          </cell>
        </row>
        <row r="362">
          <cell r="A362" t="str">
            <v>de2</v>
          </cell>
          <cell r="E362">
            <v>2</v>
          </cell>
          <cell r="F362" t="str">
            <v>de</v>
          </cell>
        </row>
        <row r="363">
          <cell r="A363" t="str">
            <v>Alger</v>
          </cell>
          <cell r="E363" t="str">
            <v>N/A</v>
          </cell>
          <cell r="F363" t="str">
            <v>Headword</v>
          </cell>
        </row>
        <row r="364">
          <cell r="A364" t="str">
            <v>l'Algérie (f)</v>
          </cell>
          <cell r="E364" t="str">
            <v>N/A</v>
          </cell>
          <cell r="F364" t="str">
            <v>Headword</v>
          </cell>
        </row>
        <row r="365">
          <cell r="A365" t="str">
            <v>algérien</v>
          </cell>
          <cell r="E365">
            <v>4163</v>
          </cell>
          <cell r="F365" t="str">
            <v>algérien</v>
          </cell>
        </row>
        <row r="366">
          <cell r="A366" t="str">
            <v>algérienne</v>
          </cell>
          <cell r="E366">
            <v>4163</v>
          </cell>
          <cell r="F366" t="str">
            <v>algérien</v>
          </cell>
        </row>
        <row r="367">
          <cell r="A367" t="str">
            <v>important</v>
          </cell>
          <cell r="E367">
            <v>215</v>
          </cell>
          <cell r="F367" t="str">
            <v>important</v>
          </cell>
        </row>
        <row r="368">
          <cell r="A368" t="str">
            <v>importante</v>
          </cell>
          <cell r="E368">
            <v>215</v>
          </cell>
          <cell r="F368" t="str">
            <v>important</v>
          </cell>
        </row>
        <row r="369">
          <cell r="A369" t="str">
            <v>que2</v>
          </cell>
          <cell r="E369">
            <v>9</v>
          </cell>
          <cell r="F369" t="str">
            <v>que</v>
          </cell>
        </row>
        <row r="370">
          <cell r="A370" t="str">
            <v>quel</v>
          </cell>
          <cell r="E370">
            <v>146</v>
          </cell>
          <cell r="F370" t="str">
            <v>quel</v>
          </cell>
        </row>
        <row r="371">
          <cell r="A371" t="str">
            <v>quelle</v>
          </cell>
          <cell r="E371">
            <v>146</v>
          </cell>
          <cell r="F371" t="str">
            <v>quel</v>
          </cell>
        </row>
        <row r="372">
          <cell r="A372" t="str">
            <v>pourquoi ?</v>
          </cell>
          <cell r="E372">
            <v>193</v>
          </cell>
          <cell r="F372" t="str">
            <v>pourquoi</v>
          </cell>
        </row>
        <row r="373">
          <cell r="A373" t="str">
            <v>la langue1</v>
          </cell>
          <cell r="E373">
            <v>712</v>
          </cell>
          <cell r="F373" t="str">
            <v>langue</v>
          </cell>
        </row>
        <row r="374">
          <cell r="A374" t="str">
            <v>la musique</v>
          </cell>
          <cell r="E374">
            <v>1139</v>
          </cell>
          <cell r="F374" t="str">
            <v>musique</v>
          </cell>
        </row>
        <row r="375">
          <cell r="A375" t="str">
            <v>combien</v>
          </cell>
          <cell r="E375">
            <v>800</v>
          </cell>
          <cell r="F375" t="str">
            <v>combien</v>
          </cell>
        </row>
        <row r="376">
          <cell r="A376" t="str">
            <v>la matière1</v>
          </cell>
          <cell r="E376">
            <v>563</v>
          </cell>
          <cell r="F376" t="str">
            <v>matière</v>
          </cell>
        </row>
        <row r="377">
          <cell r="A377" t="str">
            <v>la science</v>
          </cell>
          <cell r="E377">
            <v>1114</v>
          </cell>
          <cell r="F377" t="str">
            <v>science</v>
          </cell>
        </row>
        <row r="378">
          <cell r="A378" t="str">
            <v>les maths (f pl)</v>
          </cell>
          <cell r="E378">
            <v>3438</v>
          </cell>
          <cell r="F378" t="str">
            <v>mathématique</v>
          </cell>
        </row>
        <row r="379">
          <cell r="A379" t="str">
            <v>le nom</v>
          </cell>
          <cell r="E379">
            <v>171</v>
          </cell>
          <cell r="F379" t="str">
            <v>nom</v>
          </cell>
        </row>
        <row r="380">
          <cell r="A380" t="str">
            <v>parce que</v>
          </cell>
          <cell r="E380" t="str">
            <v>N/A</v>
          </cell>
          <cell r="F380" t="str">
            <v>Headword</v>
          </cell>
        </row>
        <row r="381">
          <cell r="A381" t="str">
            <v>dormir</v>
          </cell>
          <cell r="E381">
            <v>1836</v>
          </cell>
          <cell r="F381" t="str">
            <v>dormir</v>
          </cell>
        </row>
        <row r="382">
          <cell r="A382" t="str">
            <v>elle dort</v>
          </cell>
          <cell r="E382">
            <v>1836</v>
          </cell>
          <cell r="F382" t="str">
            <v>dormir</v>
          </cell>
        </row>
        <row r="383">
          <cell r="A383" t="str">
            <v>il dort</v>
          </cell>
          <cell r="E383">
            <v>1836</v>
          </cell>
          <cell r="F383" t="str">
            <v>dormir</v>
          </cell>
        </row>
        <row r="384">
          <cell r="A384" t="str">
            <v>je dors</v>
          </cell>
          <cell r="E384">
            <v>1836</v>
          </cell>
          <cell r="F384" t="str">
            <v>dormir</v>
          </cell>
        </row>
        <row r="385">
          <cell r="A385" t="str">
            <v>parfois</v>
          </cell>
          <cell r="E385">
            <v>410</v>
          </cell>
          <cell r="F385" t="str">
            <v>parfois</v>
          </cell>
        </row>
        <row r="386">
          <cell r="A386" t="str">
            <v>tu dors</v>
          </cell>
          <cell r="E386">
            <v>1836</v>
          </cell>
          <cell r="F386" t="str">
            <v>dormir</v>
          </cell>
        </row>
        <row r="387">
          <cell r="A387" t="str">
            <v>le bureau1</v>
          </cell>
          <cell r="E387">
            <v>273</v>
          </cell>
          <cell r="F387" t="str">
            <v>bureau</v>
          </cell>
        </row>
        <row r="388">
          <cell r="A388" t="str">
            <v>l'équipe (f)</v>
          </cell>
          <cell r="E388">
            <v>814</v>
          </cell>
          <cell r="F388" t="str">
            <v>équipe</v>
          </cell>
        </row>
        <row r="389">
          <cell r="A389" t="str">
            <v>sous</v>
          </cell>
          <cell r="E389">
            <v>122</v>
          </cell>
          <cell r="F389" t="str">
            <v>sous</v>
          </cell>
        </row>
        <row r="390">
          <cell r="A390" t="str">
            <v>sur</v>
          </cell>
          <cell r="E390">
            <v>16</v>
          </cell>
          <cell r="F390" t="str">
            <v>sur</v>
          </cell>
        </row>
        <row r="391">
          <cell r="A391" t="str">
            <v>le café1</v>
          </cell>
          <cell r="E391">
            <v>1886</v>
          </cell>
          <cell r="F391" t="str">
            <v>café</v>
          </cell>
        </row>
        <row r="392">
          <cell r="A392" t="str">
            <v>la plage</v>
          </cell>
          <cell r="E392">
            <v>2693</v>
          </cell>
          <cell r="F392" t="str">
            <v>plage</v>
          </cell>
        </row>
        <row r="393">
          <cell r="A393" t="str">
            <v>derrière</v>
          </cell>
          <cell r="E393">
            <v>805</v>
          </cell>
          <cell r="F393" t="str">
            <v>derrière</v>
          </cell>
        </row>
        <row r="394">
          <cell r="A394" t="str">
            <v>devant</v>
          </cell>
          <cell r="E394">
            <v>198</v>
          </cell>
          <cell r="F394" t="str">
            <v>devant</v>
          </cell>
        </row>
        <row r="395">
          <cell r="A395" t="str">
            <v>entre</v>
          </cell>
          <cell r="E395">
            <v>55</v>
          </cell>
          <cell r="F395" t="str">
            <v>entre</v>
          </cell>
        </row>
        <row r="396">
          <cell r="A396" t="str">
            <v>la rue</v>
          </cell>
          <cell r="E396">
            <v>598</v>
          </cell>
          <cell r="F396" t="str">
            <v>rue</v>
          </cell>
        </row>
        <row r="397">
          <cell r="A397" t="str">
            <v>le cinéma</v>
          </cell>
          <cell r="E397">
            <v>1623</v>
          </cell>
          <cell r="F397" t="str">
            <v>cinéma</v>
          </cell>
        </row>
        <row r="398">
          <cell r="A398" t="str">
            <v>ne</v>
          </cell>
          <cell r="E398">
            <v>15</v>
          </cell>
          <cell r="F398" t="str">
            <v>ne</v>
          </cell>
        </row>
        <row r="399">
          <cell r="A399" t="str">
            <v>pas</v>
          </cell>
          <cell r="E399">
            <v>18</v>
          </cell>
          <cell r="F399" t="str">
            <v>pas</v>
          </cell>
        </row>
        <row r="400">
          <cell r="A400" t="str">
            <v>belle</v>
          </cell>
          <cell r="E400">
            <v>94</v>
          </cell>
          <cell r="F400" t="str">
            <v>bon</v>
          </cell>
        </row>
        <row r="401">
          <cell r="A401" t="str">
            <v>bonne</v>
          </cell>
          <cell r="E401">
            <v>94</v>
          </cell>
          <cell r="F401" t="str">
            <v>bon</v>
          </cell>
        </row>
        <row r="402">
          <cell r="A402" t="str">
            <v>nouveau</v>
          </cell>
          <cell r="E402">
            <v>52</v>
          </cell>
          <cell r="F402" t="str">
            <v>nouveau</v>
          </cell>
        </row>
        <row r="403">
          <cell r="A403" t="str">
            <v>nouvelle</v>
          </cell>
          <cell r="E403">
            <v>52</v>
          </cell>
          <cell r="F403" t="str">
            <v>nouveau</v>
          </cell>
        </row>
        <row r="404">
          <cell r="A404" t="str">
            <v>vieille</v>
          </cell>
          <cell r="E404">
            <v>671</v>
          </cell>
          <cell r="F404" t="str">
            <v>vieux</v>
          </cell>
        </row>
        <row r="405">
          <cell r="A405" t="str">
            <v>vieux</v>
          </cell>
          <cell r="E405">
            <v>671</v>
          </cell>
          <cell r="F405" t="str">
            <v>vieux</v>
          </cell>
        </row>
        <row r="406">
          <cell r="A406" t="str">
            <v>le bâtiment</v>
          </cell>
          <cell r="E406">
            <v>1952</v>
          </cell>
          <cell r="F406" t="str">
            <v>bâtiment</v>
          </cell>
        </row>
        <row r="407">
          <cell r="A407" t="str">
            <v>le jardin</v>
          </cell>
          <cell r="E407">
            <v>2284</v>
          </cell>
          <cell r="F407" t="str">
            <v>jardin</v>
          </cell>
        </row>
        <row r="408">
          <cell r="A408" t="str">
            <v>le pont</v>
          </cell>
          <cell r="E408">
            <v>1889</v>
          </cell>
          <cell r="F408" t="str">
            <v>pont</v>
          </cell>
        </row>
        <row r="409">
          <cell r="A409" t="str">
            <v>l'église (f)</v>
          </cell>
          <cell r="E409">
            <v>1782</v>
          </cell>
          <cell r="F409" t="str">
            <v>église</v>
          </cell>
        </row>
        <row r="410">
          <cell r="A410" t="str">
            <v>haut</v>
          </cell>
          <cell r="E410">
            <v>264</v>
          </cell>
          <cell r="F410" t="str">
            <v>haut</v>
          </cell>
        </row>
        <row r="411">
          <cell r="A411" t="str">
            <v>haute</v>
          </cell>
          <cell r="E411">
            <v>264</v>
          </cell>
          <cell r="F411" t="str">
            <v>haut</v>
          </cell>
        </row>
        <row r="412">
          <cell r="A412" t="str">
            <v>elle part</v>
          </cell>
          <cell r="E412">
            <v>163</v>
          </cell>
          <cell r="F412" t="str">
            <v>partir</v>
          </cell>
        </row>
        <row r="413">
          <cell r="A413" t="str">
            <v>en retard</v>
          </cell>
          <cell r="E413" t="str">
            <v>7/1278</v>
          </cell>
          <cell r="F413" t="str">
            <v>MWU</v>
          </cell>
        </row>
        <row r="414">
          <cell r="A414" t="str">
            <v>encore1</v>
          </cell>
          <cell r="E414">
            <v>51</v>
          </cell>
          <cell r="F414" t="str">
            <v>encore</v>
          </cell>
        </row>
        <row r="415">
          <cell r="A415" t="str">
            <v>il part</v>
          </cell>
          <cell r="E415">
            <v>163</v>
          </cell>
          <cell r="F415" t="str">
            <v>partir</v>
          </cell>
        </row>
        <row r="416">
          <cell r="A416" t="str">
            <v>je pars</v>
          </cell>
          <cell r="E416">
            <v>163</v>
          </cell>
          <cell r="F416" t="str">
            <v>partir</v>
          </cell>
        </row>
        <row r="417">
          <cell r="A417" t="str">
            <v>partir</v>
          </cell>
          <cell r="E417">
            <v>163</v>
          </cell>
          <cell r="F417" t="str">
            <v>partir</v>
          </cell>
        </row>
        <row r="418">
          <cell r="A418" t="str">
            <v>tôt</v>
          </cell>
          <cell r="E418">
            <v>513</v>
          </cell>
          <cell r="F418" t="str">
            <v>tôt</v>
          </cell>
        </row>
        <row r="419">
          <cell r="A419" t="str">
            <v>tu pars</v>
          </cell>
          <cell r="E419">
            <v>163</v>
          </cell>
          <cell r="F419" t="str">
            <v>partir</v>
          </cell>
        </row>
        <row r="420">
          <cell r="A420" t="str">
            <v>le match</v>
          </cell>
          <cell r="E420">
            <v>1906</v>
          </cell>
          <cell r="F420" t="str">
            <v>match</v>
          </cell>
        </row>
        <row r="421">
          <cell r="A421" t="str">
            <v>madame</v>
          </cell>
          <cell r="E421">
            <v>294</v>
          </cell>
          <cell r="F421" t="str">
            <v>madame</v>
          </cell>
        </row>
        <row r="422">
          <cell r="A422" t="str">
            <v>monsieur</v>
          </cell>
          <cell r="E422">
            <v>79</v>
          </cell>
          <cell r="F422" t="str">
            <v>monsieur</v>
          </cell>
        </row>
        <row r="423">
          <cell r="A423" t="str">
            <v>à l'avenir</v>
          </cell>
          <cell r="E423" t="str">
            <v>4/1/471</v>
          </cell>
          <cell r="F423" t="str">
            <v>MWU</v>
          </cell>
        </row>
        <row r="424">
          <cell r="A424" t="str">
            <v>l'avenir (m)</v>
          </cell>
          <cell r="E424">
            <v>471</v>
          </cell>
          <cell r="F424" t="str">
            <v>avenir</v>
          </cell>
        </row>
        <row r="425">
          <cell r="A425" t="str">
            <v>la lettre</v>
          </cell>
          <cell r="E425">
            <v>480</v>
          </cell>
          <cell r="F425" t="str">
            <v>lettre</v>
          </cell>
        </row>
        <row r="426">
          <cell r="A426" t="str">
            <v>l'avion (m)</v>
          </cell>
          <cell r="E426">
            <v>1409</v>
          </cell>
          <cell r="F426" t="str">
            <v>avion</v>
          </cell>
        </row>
        <row r="427">
          <cell r="A427" t="str">
            <v>l'Allemagne (f)</v>
          </cell>
          <cell r="E427" t="str">
            <v>N/A</v>
          </cell>
          <cell r="F427" t="str">
            <v>Headword</v>
          </cell>
        </row>
        <row r="428">
          <cell r="A428" t="str">
            <v xml:space="preserve">bientôt </v>
          </cell>
          <cell r="E428">
            <v>1208</v>
          </cell>
          <cell r="F428" t="str">
            <v>bientôt</v>
          </cell>
        </row>
        <row r="429">
          <cell r="A429" t="str">
            <v>demain</v>
          </cell>
          <cell r="E429">
            <v>871</v>
          </cell>
          <cell r="F429" t="str">
            <v>demain</v>
          </cell>
        </row>
        <row r="430">
          <cell r="A430" t="str">
            <v>prochain</v>
          </cell>
          <cell r="E430">
            <v>380</v>
          </cell>
          <cell r="F430" t="str">
            <v>prochain</v>
          </cell>
        </row>
        <row r="431">
          <cell r="A431" t="str">
            <v>prochaine</v>
          </cell>
          <cell r="E431">
            <v>380</v>
          </cell>
          <cell r="F431" t="str">
            <v>prochain</v>
          </cell>
        </row>
        <row r="432">
          <cell r="A432" t="str">
            <v>l'allemand2</v>
          </cell>
          <cell r="E432">
            <v>844</v>
          </cell>
          <cell r="F432" t="str">
            <v>allemand</v>
          </cell>
        </row>
        <row r="433">
          <cell r="A433" t="str">
            <v>allemande1</v>
          </cell>
          <cell r="E433">
            <v>844</v>
          </cell>
          <cell r="F433" t="str">
            <v>allemand</v>
          </cell>
        </row>
        <row r="434">
          <cell r="A434" t="str">
            <v>allemand1</v>
          </cell>
          <cell r="E434">
            <v>844</v>
          </cell>
          <cell r="F434" t="str">
            <v>allemand</v>
          </cell>
        </row>
        <row r="435">
          <cell r="A435" t="str">
            <v xml:space="preserve">différent </v>
          </cell>
          <cell r="E435">
            <v>350</v>
          </cell>
          <cell r="F435" t="str">
            <v>différent</v>
          </cell>
        </row>
        <row r="436">
          <cell r="A436" t="str">
            <v>différente</v>
          </cell>
          <cell r="E436">
            <v>350</v>
          </cell>
          <cell r="F436" t="str">
            <v>différent</v>
          </cell>
        </row>
        <row r="437">
          <cell r="A437" t="str">
            <v>l'allemand (m)</v>
          </cell>
          <cell r="E437">
            <v>844</v>
          </cell>
          <cell r="F437" t="str">
            <v>allemand</v>
          </cell>
        </row>
        <row r="438">
          <cell r="A438" t="str">
            <v>le billet</v>
          </cell>
          <cell r="E438">
            <v>1976</v>
          </cell>
          <cell r="F438" t="str">
            <v>billet</v>
          </cell>
        </row>
        <row r="439">
          <cell r="A439" t="str">
            <v xml:space="preserve">devoir </v>
          </cell>
          <cell r="E439">
            <v>39</v>
          </cell>
          <cell r="F439" t="str">
            <v>devoir</v>
          </cell>
        </row>
        <row r="440">
          <cell r="A440" t="str">
            <v>elle doit</v>
          </cell>
          <cell r="E440">
            <v>39</v>
          </cell>
          <cell r="F440" t="str">
            <v>devoir</v>
          </cell>
        </row>
        <row r="441">
          <cell r="A441" t="str">
            <v>elle veut</v>
          </cell>
          <cell r="E441">
            <v>57</v>
          </cell>
          <cell r="F441" t="str">
            <v>vouloir</v>
          </cell>
        </row>
        <row r="442">
          <cell r="A442" t="str">
            <v>il doit</v>
          </cell>
          <cell r="E442">
            <v>39</v>
          </cell>
          <cell r="F442" t="str">
            <v>devoir</v>
          </cell>
        </row>
        <row r="443">
          <cell r="A443" t="str">
            <v>je dois</v>
          </cell>
          <cell r="E443">
            <v>39</v>
          </cell>
          <cell r="F443" t="str">
            <v>devoir</v>
          </cell>
        </row>
        <row r="444">
          <cell r="A444" t="str">
            <v>je veux</v>
          </cell>
          <cell r="E444">
            <v>57</v>
          </cell>
          <cell r="F444" t="str">
            <v>vouloir</v>
          </cell>
        </row>
        <row r="445">
          <cell r="A445" t="str">
            <v>tu dois</v>
          </cell>
          <cell r="E445">
            <v>39</v>
          </cell>
          <cell r="F445" t="str">
            <v>devoir</v>
          </cell>
        </row>
        <row r="446">
          <cell r="A446" t="str">
            <v>tu veux</v>
          </cell>
          <cell r="E446">
            <v>57</v>
          </cell>
          <cell r="F446" t="str">
            <v>vouloir</v>
          </cell>
        </row>
        <row r="447">
          <cell r="A447" t="str">
            <v>vouloir</v>
          </cell>
          <cell r="E447">
            <v>57</v>
          </cell>
          <cell r="F447" t="str">
            <v>vouloir</v>
          </cell>
        </row>
        <row r="448">
          <cell r="A448" t="str">
            <v>visiter</v>
          </cell>
          <cell r="E448">
            <v>1378</v>
          </cell>
          <cell r="F448" t="str">
            <v>visiter</v>
          </cell>
        </row>
        <row r="449">
          <cell r="A449" t="str">
            <v>chercher</v>
          </cell>
          <cell r="E449">
            <v>336</v>
          </cell>
          <cell r="F449" t="str">
            <v>chercher</v>
          </cell>
        </row>
        <row r="450">
          <cell r="A450" t="str">
            <v>peut-être</v>
          </cell>
          <cell r="E450">
            <v>190</v>
          </cell>
          <cell r="F450" t="str">
            <v>peut-être</v>
          </cell>
        </row>
        <row r="451">
          <cell r="A451" t="str">
            <v>aider</v>
          </cell>
          <cell r="E451">
            <v>413</v>
          </cell>
          <cell r="F451" t="str">
            <v>aider</v>
          </cell>
        </row>
        <row r="452">
          <cell r="A452" t="str">
            <v>partager</v>
          </cell>
          <cell r="E452">
            <v>527</v>
          </cell>
          <cell r="F452" t="str">
            <v>partager</v>
          </cell>
        </row>
        <row r="453">
          <cell r="A453" t="str">
            <v>le projet</v>
          </cell>
          <cell r="E453">
            <v>228</v>
          </cell>
          <cell r="F453" t="str">
            <v>projet</v>
          </cell>
        </row>
        <row r="454">
          <cell r="A454" t="str">
            <v>elle peut</v>
          </cell>
          <cell r="E454">
            <v>20</v>
          </cell>
          <cell r="F454" t="str">
            <v>pouvoir</v>
          </cell>
        </row>
        <row r="455">
          <cell r="A455" t="str">
            <v>elle sait</v>
          </cell>
          <cell r="E455">
            <v>67</v>
          </cell>
          <cell r="F455" t="str">
            <v>savoir</v>
          </cell>
        </row>
        <row r="456">
          <cell r="A456" t="str">
            <v>il peut</v>
          </cell>
          <cell r="E456">
            <v>20</v>
          </cell>
          <cell r="F456" t="str">
            <v>pouvoir</v>
          </cell>
        </row>
        <row r="457">
          <cell r="A457" t="str">
            <v>il sait</v>
          </cell>
          <cell r="E457">
            <v>67</v>
          </cell>
          <cell r="F457" t="str">
            <v>savoir</v>
          </cell>
        </row>
        <row r="458">
          <cell r="A458" t="str">
            <v>il veut</v>
          </cell>
          <cell r="E458">
            <v>57</v>
          </cell>
          <cell r="F458" t="str">
            <v>vouloir</v>
          </cell>
        </row>
        <row r="459">
          <cell r="A459" t="str">
            <v>je peux</v>
          </cell>
          <cell r="E459">
            <v>20</v>
          </cell>
          <cell r="F459" t="str">
            <v>pouvoir</v>
          </cell>
        </row>
        <row r="460">
          <cell r="A460" t="str">
            <v>je sais</v>
          </cell>
          <cell r="E460">
            <v>67</v>
          </cell>
          <cell r="F460" t="str">
            <v>savoir</v>
          </cell>
        </row>
        <row r="461">
          <cell r="A461" t="str">
            <v>pouvoir</v>
          </cell>
          <cell r="E461">
            <v>20</v>
          </cell>
          <cell r="F461" t="str">
            <v>pouvoir</v>
          </cell>
        </row>
        <row r="462">
          <cell r="A462" t="str">
            <v>savoir1</v>
          </cell>
          <cell r="E462">
            <v>67</v>
          </cell>
          <cell r="F462" t="str">
            <v>savoir</v>
          </cell>
        </row>
        <row r="463">
          <cell r="A463" t="str">
            <v>tu peux</v>
          </cell>
          <cell r="E463">
            <v>20</v>
          </cell>
          <cell r="F463" t="str">
            <v>pouvoir</v>
          </cell>
        </row>
        <row r="464">
          <cell r="A464" t="str">
            <v>tu sais</v>
          </cell>
          <cell r="E464">
            <v>67</v>
          </cell>
          <cell r="F464" t="str">
            <v>savoir</v>
          </cell>
        </row>
        <row r="465">
          <cell r="A465" t="str">
            <v>désolé</v>
          </cell>
          <cell r="E465">
            <v>2081</v>
          </cell>
          <cell r="F465" t="str">
            <v>désoler</v>
          </cell>
        </row>
        <row r="466">
          <cell r="A466" t="str">
            <v>désolée</v>
          </cell>
          <cell r="E466">
            <v>2081</v>
          </cell>
          <cell r="F466" t="str">
            <v>désoler</v>
          </cell>
        </row>
        <row r="467">
          <cell r="A467" t="str">
            <v>frapper</v>
          </cell>
          <cell r="E467">
            <v>745</v>
          </cell>
          <cell r="F467" t="str">
            <v>frapper</v>
          </cell>
        </row>
        <row r="468">
          <cell r="A468" t="str">
            <v>frapper à</v>
          </cell>
          <cell r="E468">
            <v>745</v>
          </cell>
          <cell r="F468" t="str">
            <v>frapper</v>
          </cell>
        </row>
        <row r="469">
          <cell r="A469" t="str">
            <v>ressembler à</v>
          </cell>
          <cell r="E469">
            <v>1398</v>
          </cell>
          <cell r="F469" t="str">
            <v>ressembler</v>
          </cell>
        </row>
        <row r="470">
          <cell r="A470" t="str">
            <v>blanc1</v>
          </cell>
          <cell r="E470">
            <v>708</v>
          </cell>
          <cell r="F470" t="str">
            <v>blanc</v>
          </cell>
        </row>
        <row r="471">
          <cell r="A471" t="str">
            <v>blanche</v>
          </cell>
          <cell r="E471">
            <v>708</v>
          </cell>
          <cell r="F471" t="str">
            <v>blanc</v>
          </cell>
        </row>
        <row r="472">
          <cell r="A472" t="str">
            <v>noir</v>
          </cell>
          <cell r="E472">
            <v>572</v>
          </cell>
          <cell r="F472" t="str">
            <v>noir</v>
          </cell>
        </row>
        <row r="473">
          <cell r="A473" t="str">
            <v>noire</v>
          </cell>
          <cell r="E473">
            <v>572</v>
          </cell>
          <cell r="F473" t="str">
            <v>noir</v>
          </cell>
        </row>
        <row r="474">
          <cell r="A474" t="str">
            <v>le cœur</v>
          </cell>
          <cell r="E474">
            <v>568</v>
          </cell>
          <cell r="F474" t="str">
            <v>cœur</v>
          </cell>
        </row>
        <row r="475">
          <cell r="A475" t="str">
            <v>le temps</v>
          </cell>
          <cell r="E475">
            <v>65</v>
          </cell>
          <cell r="F475" t="str">
            <v>temps</v>
          </cell>
        </row>
        <row r="476">
          <cell r="A476" t="str">
            <v>pour2</v>
          </cell>
          <cell r="E476">
            <v>10</v>
          </cell>
          <cell r="F476" t="str">
            <v>pour</v>
          </cell>
        </row>
        <row r="477">
          <cell r="A477" t="str">
            <v>si1</v>
          </cell>
          <cell r="E477">
            <v>34</v>
          </cell>
          <cell r="F477" t="str">
            <v>si</v>
          </cell>
        </row>
      </sheetData>
      <sheetData sheetId="8"/>
      <sheetData sheetId="9"/>
      <sheetData sheetId="10">
        <row r="1">
          <cell r="F1" t="str">
            <v xml:space="preserve">Headword </v>
          </cell>
        </row>
        <row r="2">
          <cell r="F2" t="str">
            <v>avocat</v>
          </cell>
        </row>
        <row r="3">
          <cell r="F3" t="str">
            <v>avocat</v>
          </cell>
        </row>
        <row r="4">
          <cell r="F4" t="str">
            <v>bureau</v>
          </cell>
        </row>
        <row r="5">
          <cell r="F5" t="str">
            <v>directeur</v>
          </cell>
        </row>
        <row r="6">
          <cell r="F6" t="str">
            <v>directeur</v>
          </cell>
        </row>
        <row r="7">
          <cell r="F7" t="str">
            <v>facteur</v>
          </cell>
        </row>
        <row r="8">
          <cell r="F8" t="str">
            <v>facteur</v>
          </cell>
        </row>
        <row r="9">
          <cell r="F9" t="str">
            <v>emploi</v>
          </cell>
        </row>
        <row r="10">
          <cell r="F10" t="str">
            <v>secrétaire</v>
          </cell>
        </row>
        <row r="11">
          <cell r="F11" t="str">
            <v>secrétaire</v>
          </cell>
        </row>
        <row r="12">
          <cell r="F12" t="str">
            <v>ambitieux</v>
          </cell>
        </row>
        <row r="13">
          <cell r="F13" t="str">
            <v>ambitieux</v>
          </cell>
        </row>
        <row r="14">
          <cell r="F14" t="str">
            <v>prudent</v>
          </cell>
        </row>
        <row r="15">
          <cell r="F15" t="str">
            <v>prudent</v>
          </cell>
        </row>
        <row r="16">
          <cell r="F16" t="str">
            <v>travailleur</v>
          </cell>
        </row>
        <row r="17">
          <cell r="F17" t="str">
            <v>travailleur</v>
          </cell>
        </row>
        <row r="18">
          <cell r="F18" t="str">
            <v>assez</v>
          </cell>
        </row>
        <row r="19">
          <cell r="F19" t="str">
            <v>célébrer</v>
          </cell>
        </row>
        <row r="20">
          <cell r="F20" t="str">
            <v>préférer</v>
          </cell>
        </row>
        <row r="21">
          <cell r="F21" t="str">
            <v>avril</v>
          </cell>
        </row>
        <row r="22">
          <cell r="F22" t="str">
            <v>date</v>
          </cell>
        </row>
        <row r="23">
          <cell r="F23" t="str">
            <v>événement</v>
          </cell>
        </row>
        <row r="24">
          <cell r="F24" t="str">
            <v>février</v>
          </cell>
        </row>
        <row r="25">
          <cell r="F25" t="str">
            <v>janvier</v>
          </cell>
        </row>
        <row r="26">
          <cell r="F26" t="str">
            <v>juin</v>
          </cell>
        </row>
        <row r="27">
          <cell r="F27" t="str">
            <v>mars</v>
          </cell>
        </row>
        <row r="28">
          <cell r="F28" t="str">
            <v>mai</v>
          </cell>
        </row>
        <row r="29">
          <cell r="F29" t="str">
            <v>tradition</v>
          </cell>
        </row>
        <row r="30">
          <cell r="F30" t="str">
            <v>premier</v>
          </cell>
        </row>
        <row r="31">
          <cell r="F31" t="str">
            <v>premier</v>
          </cell>
        </row>
        <row r="32">
          <cell r="F32" t="str">
            <v>quatorze</v>
          </cell>
        </row>
        <row r="33">
          <cell r="F33" t="str">
            <v>quinze</v>
          </cell>
        </row>
        <row r="34">
          <cell r="F34" t="str">
            <v>seize</v>
          </cell>
        </row>
        <row r="35">
          <cell r="F35" t="str">
            <v>trente</v>
          </cell>
        </row>
        <row r="36">
          <cell r="F36" t="str">
            <v>treize</v>
          </cell>
        </row>
        <row r="37">
          <cell r="F37" t="str">
            <v>vingt</v>
          </cell>
        </row>
        <row r="38">
          <cell r="F38" t="str">
            <v>on</v>
          </cell>
        </row>
        <row r="39">
          <cell r="F39" t="str">
            <v>organiser</v>
          </cell>
        </row>
        <row r="40">
          <cell r="F40" t="str">
            <v>chacun</v>
          </cell>
        </row>
        <row r="41">
          <cell r="F41" t="str">
            <v>anniversaire</v>
          </cell>
        </row>
        <row r="42">
          <cell r="F42" t="str">
            <v>août</v>
          </cell>
        </row>
        <row r="43">
          <cell r="F43" t="str">
            <v>décembre</v>
          </cell>
        </row>
        <row r="44">
          <cell r="F44" t="str">
            <v>juillet</v>
          </cell>
        </row>
        <row r="45">
          <cell r="F45" t="str">
            <v>septembre</v>
          </cell>
        </row>
        <row r="46">
          <cell r="F46" t="str">
            <v>octobre</v>
          </cell>
        </row>
        <row r="47">
          <cell r="F47" t="str">
            <v>novembre</v>
          </cell>
        </row>
        <row r="48">
          <cell r="F48" t="str">
            <v>général</v>
          </cell>
        </row>
        <row r="49">
          <cell r="F49" t="str">
            <v>général</v>
          </cell>
        </row>
        <row r="50">
          <cell r="F50" t="str">
            <v>national</v>
          </cell>
        </row>
        <row r="51">
          <cell r="F51" t="str">
            <v>national</v>
          </cell>
        </row>
        <row r="52">
          <cell r="F52" t="str">
            <v>partout</v>
          </cell>
        </row>
        <row r="53">
          <cell r="F53" t="str">
            <v>son</v>
          </cell>
        </row>
        <row r="54">
          <cell r="F54" t="str">
            <v>son</v>
          </cell>
        </row>
        <row r="55">
          <cell r="F55" t="str">
            <v>son</v>
          </cell>
        </row>
        <row r="56">
          <cell r="F56" t="str">
            <v>notre</v>
          </cell>
        </row>
        <row r="57">
          <cell r="F57" t="str">
            <v>notre</v>
          </cell>
        </row>
        <row r="58">
          <cell r="F58" t="str">
            <v>apporter</v>
          </cell>
        </row>
        <row r="59">
          <cell r="F59" t="str">
            <v>dire</v>
          </cell>
        </row>
        <row r="60">
          <cell r="F60" t="str">
            <v>faire</v>
          </cell>
        </row>
        <row r="61">
          <cell r="F61" t="str">
            <v>envoyer</v>
          </cell>
        </row>
        <row r="62">
          <cell r="F62" t="str">
            <v>utiliser</v>
          </cell>
        </row>
        <row r="63">
          <cell r="F63" t="str">
            <v>maintenant</v>
          </cell>
        </row>
        <row r="64">
          <cell r="F64" t="str">
            <v>hier</v>
          </cell>
        </row>
        <row r="65">
          <cell r="F65" t="str">
            <v>appartement</v>
          </cell>
        </row>
        <row r="66">
          <cell r="F66" t="str">
            <v>banque</v>
          </cell>
        </row>
        <row r="67">
          <cell r="F67" t="str">
            <v>marché</v>
          </cell>
        </row>
        <row r="68">
          <cell r="F68" t="str">
            <v>passé</v>
          </cell>
        </row>
        <row r="69">
          <cell r="F69" t="str">
            <v>automne</v>
          </cell>
        </row>
        <row r="70">
          <cell r="F70" t="str">
            <v>été</v>
          </cell>
        </row>
        <row r="71">
          <cell r="F71" t="str">
            <v>hiver</v>
          </cell>
        </row>
        <row r="72">
          <cell r="F72" t="str">
            <v>musée</v>
          </cell>
        </row>
        <row r="73">
          <cell r="F73" t="str">
            <v>printemps</v>
          </cell>
        </row>
        <row r="74">
          <cell r="F74" t="str">
            <v>place</v>
          </cell>
        </row>
        <row r="75">
          <cell r="F75" t="str">
            <v>saison</v>
          </cell>
        </row>
        <row r="76">
          <cell r="F76" t="str">
            <v>belge</v>
          </cell>
        </row>
        <row r="77">
          <cell r="F77" t="str">
            <v>dernier</v>
          </cell>
        </row>
        <row r="78">
          <cell r="F78" t="str">
            <v>dernier</v>
          </cell>
        </row>
        <row r="79">
          <cell r="F79" t="str">
            <v>pendant</v>
          </cell>
        </row>
        <row r="80">
          <cell r="F80" t="str">
            <v>Headword</v>
          </cell>
        </row>
        <row r="81">
          <cell r="F81" t="str">
            <v>Headword</v>
          </cell>
        </row>
        <row r="82">
          <cell r="F82" t="str">
            <v>emporter</v>
          </cell>
        </row>
        <row r="83">
          <cell r="F83" t="str">
            <v>proposer</v>
          </cell>
        </row>
        <row r="84">
          <cell r="F84" t="str">
            <v>traverser</v>
          </cell>
        </row>
        <row r="85">
          <cell r="F85" t="str">
            <v>voyager</v>
          </cell>
        </row>
        <row r="86">
          <cell r="F86" t="str">
            <v>frontière</v>
          </cell>
        </row>
        <row r="87">
          <cell r="F87" t="str">
            <v>forêt</v>
          </cell>
        </row>
        <row r="88">
          <cell r="F88" t="str">
            <v>montagne</v>
          </cell>
        </row>
        <row r="89">
          <cell r="F89" t="str">
            <v>vue</v>
          </cell>
        </row>
        <row r="90">
          <cell r="F90" t="str">
            <v>suisse</v>
          </cell>
        </row>
        <row r="91">
          <cell r="F91" t="str">
            <v>Headword</v>
          </cell>
        </row>
        <row r="92">
          <cell r="F92" t="str">
            <v>Headword</v>
          </cell>
        </row>
        <row r="93">
          <cell r="F93" t="str">
            <v>MWU</v>
          </cell>
        </row>
        <row r="94">
          <cell r="F94" t="str">
            <v>gérer</v>
          </cell>
        </row>
        <row r="95">
          <cell r="F95" t="str">
            <v>gérer</v>
          </cell>
        </row>
        <row r="96">
          <cell r="F96" t="str">
            <v>espace</v>
          </cell>
        </row>
        <row r="97">
          <cell r="F97" t="str">
            <v>goût</v>
          </cell>
        </row>
        <row r="98">
          <cell r="F98" t="str">
            <v>langue</v>
          </cell>
        </row>
        <row r="99">
          <cell r="F99" t="str">
            <v>plat</v>
          </cell>
        </row>
        <row r="100">
          <cell r="F100" t="str">
            <v>recette</v>
          </cell>
        </row>
        <row r="101">
          <cell r="F101" t="str">
            <v>repas</v>
          </cell>
        </row>
        <row r="102">
          <cell r="F102" t="str">
            <v>d’abord</v>
          </cell>
        </row>
        <row r="103">
          <cell r="F103" t="str">
            <v>puis</v>
          </cell>
        </row>
        <row r="104">
          <cell r="F104" t="str">
            <v>par</v>
          </cell>
        </row>
        <row r="105">
          <cell r="F105" t="str">
            <v>puisque</v>
          </cell>
        </row>
        <row r="106">
          <cell r="F106" t="str">
            <v>Headword</v>
          </cell>
        </row>
        <row r="107">
          <cell r="F107" t="str">
            <v>Headword</v>
          </cell>
        </row>
        <row r="108">
          <cell r="F108" t="str">
            <v>carte</v>
          </cell>
        </row>
        <row r="109">
          <cell r="F109" t="str">
            <v>MWU</v>
          </cell>
        </row>
        <row r="110">
          <cell r="F110" t="str">
            <v>MWU</v>
          </cell>
        </row>
        <row r="111">
          <cell r="F111" t="str">
            <v>football</v>
          </cell>
        </row>
        <row r="112">
          <cell r="F112" t="str">
            <v>Headword</v>
          </cell>
        </row>
        <row r="113">
          <cell r="F113" t="str">
            <v>instrument</v>
          </cell>
        </row>
        <row r="114">
          <cell r="F114" t="str">
            <v>Headword</v>
          </cell>
        </row>
        <row r="115">
          <cell r="F115" t="str">
            <v>piano</v>
          </cell>
        </row>
        <row r="116">
          <cell r="F116" t="str">
            <v>droite</v>
          </cell>
        </row>
        <row r="117">
          <cell r="F117" t="str">
            <v>MWU</v>
          </cell>
        </row>
        <row r="118">
          <cell r="F118" t="str">
            <v>gauche</v>
          </cell>
        </row>
        <row r="119">
          <cell r="F119" t="str">
            <v>MWU</v>
          </cell>
        </row>
        <row r="120">
          <cell r="F120" t="str">
            <v>loin</v>
          </cell>
        </row>
        <row r="121">
          <cell r="F121" t="str">
            <v>MWU</v>
          </cell>
        </row>
        <row r="122">
          <cell r="F122" t="str">
            <v>près</v>
          </cell>
        </row>
        <row r="123">
          <cell r="F123" t="str">
            <v>MWU</v>
          </cell>
        </row>
        <row r="124">
          <cell r="F124" t="str">
            <v>acheter</v>
          </cell>
        </row>
        <row r="125">
          <cell r="F125" t="str">
            <v>coûter</v>
          </cell>
        </row>
        <row r="126">
          <cell r="F126" t="str">
            <v>peser</v>
          </cell>
        </row>
        <row r="127">
          <cell r="F127" t="str">
            <v>peser</v>
          </cell>
        </row>
        <row r="128">
          <cell r="F128" t="str">
            <v>peser</v>
          </cell>
        </row>
        <row r="129">
          <cell r="F129" t="str">
            <v>eau</v>
          </cell>
        </row>
        <row r="130">
          <cell r="F130" t="str">
            <v>euro</v>
          </cell>
        </row>
        <row r="131">
          <cell r="F131" t="str">
            <v>exercice</v>
          </cell>
        </row>
        <row r="132">
          <cell r="F132" t="str">
            <v>fromage</v>
          </cell>
        </row>
        <row r="133">
          <cell r="F133" t="str">
            <v>glace</v>
          </cell>
        </row>
        <row r="134">
          <cell r="F134" t="str">
            <v>Headword</v>
          </cell>
        </row>
        <row r="135">
          <cell r="F135" t="str">
            <v>pain</v>
          </cell>
        </row>
        <row r="136">
          <cell r="F136" t="str">
            <v>poisson</v>
          </cell>
        </row>
        <row r="137">
          <cell r="F137" t="str">
            <v>sport</v>
          </cell>
        </row>
        <row r="138">
          <cell r="F138" t="str">
            <v>travail</v>
          </cell>
        </row>
        <row r="139">
          <cell r="F139" t="str">
            <v>boire</v>
          </cell>
        </row>
        <row r="140">
          <cell r="F140" t="str">
            <v>boire</v>
          </cell>
        </row>
        <row r="141">
          <cell r="F141" t="str">
            <v>gagner</v>
          </cell>
        </row>
        <row r="142">
          <cell r="F142" t="str">
            <v>argent</v>
          </cell>
        </row>
        <row r="143">
          <cell r="F143" t="str">
            <v>chance</v>
          </cell>
        </row>
        <row r="144">
          <cell r="F144" t="str">
            <v>lait</v>
          </cell>
        </row>
        <row r="145">
          <cell r="F145" t="str">
            <v>café</v>
          </cell>
        </row>
        <row r="146">
          <cell r="F146" t="str">
            <v>thé</v>
          </cell>
        </row>
        <row r="147">
          <cell r="F147" t="str">
            <v>viande</v>
          </cell>
        </row>
        <row r="148">
          <cell r="F148" t="str">
            <v>verre</v>
          </cell>
        </row>
        <row r="149">
          <cell r="F149" t="str">
            <v>peu</v>
          </cell>
        </row>
        <row r="150">
          <cell r="F150" t="str">
            <v>beaucoup</v>
          </cell>
        </row>
        <row r="151">
          <cell r="F151" t="str">
            <v>sortir</v>
          </cell>
        </row>
        <row r="152">
          <cell r="F152" t="str">
            <v>vous</v>
          </cell>
        </row>
        <row r="153">
          <cell r="F153" t="str">
            <v>maman</v>
          </cell>
        </row>
        <row r="154">
          <cell r="F154" t="str">
            <v>papa</v>
          </cell>
        </row>
        <row r="155">
          <cell r="F155" t="str">
            <v>possible</v>
          </cell>
        </row>
        <row r="156">
          <cell r="F156" t="str">
            <v>seul</v>
          </cell>
        </row>
        <row r="157">
          <cell r="F157" t="str">
            <v>sans</v>
          </cell>
        </row>
        <row r="158">
          <cell r="F158" t="str">
            <v>salut</v>
          </cell>
        </row>
        <row r="159">
          <cell r="F159" t="str">
            <v>salut</v>
          </cell>
        </row>
        <row r="160">
          <cell r="F160" t="str">
            <v>MWU</v>
          </cell>
        </row>
        <row r="161">
          <cell r="F161" t="str">
            <v>MWU</v>
          </cell>
        </row>
        <row r="162">
          <cell r="F162" t="str">
            <v>choisir</v>
          </cell>
        </row>
        <row r="163">
          <cell r="F163" t="str">
            <v>réussir</v>
          </cell>
        </row>
        <row r="164">
          <cell r="F164" t="str">
            <v>remplir</v>
          </cell>
        </row>
        <row r="165">
          <cell r="F165" t="str">
            <v>définir</v>
          </cell>
        </row>
        <row r="166">
          <cell r="F166" t="str">
            <v>blanc</v>
          </cell>
        </row>
        <row r="167">
          <cell r="F167" t="str">
            <v>examen</v>
          </cell>
        </row>
        <row r="168">
          <cell r="F168" t="str">
            <v>lycée</v>
          </cell>
        </row>
        <row r="169">
          <cell r="F169" t="str">
            <v>note</v>
          </cell>
        </row>
        <row r="170">
          <cell r="F170" t="str">
            <v>cahier</v>
          </cell>
        </row>
        <row r="171">
          <cell r="F171" t="str">
            <v>alors</v>
          </cell>
        </row>
        <row r="172">
          <cell r="F172" t="str">
            <v>finir</v>
          </cell>
        </row>
        <row r="173">
          <cell r="F173" t="str">
            <v>nourrir</v>
          </cell>
        </row>
        <row r="174">
          <cell r="F174" t="str">
            <v>chat</v>
          </cell>
        </row>
        <row r="175">
          <cell r="F175" t="str">
            <v>dimanche</v>
          </cell>
        </row>
        <row r="176">
          <cell r="F176" t="str">
            <v>heure</v>
          </cell>
        </row>
        <row r="177">
          <cell r="F177" t="str">
            <v>jeudi</v>
          </cell>
        </row>
        <row r="178">
          <cell r="F178" t="str">
            <v>lundi</v>
          </cell>
        </row>
        <row r="179">
          <cell r="F179" t="str">
            <v>mardi</v>
          </cell>
        </row>
        <row r="180">
          <cell r="F180" t="str">
            <v>mercredi</v>
          </cell>
        </row>
        <row r="181">
          <cell r="F181" t="str">
            <v>minute</v>
          </cell>
        </row>
        <row r="182">
          <cell r="F182" t="str">
            <v>vendredi</v>
          </cell>
        </row>
        <row r="183">
          <cell r="F183" t="str">
            <v>feu</v>
          </cell>
        </row>
        <row r="184">
          <cell r="F184" t="str">
            <v>feu</v>
          </cell>
        </row>
        <row r="185">
          <cell r="F185" t="str">
            <v>hôpital</v>
          </cell>
        </row>
        <row r="186">
          <cell r="F186" t="str">
            <v>hôpital</v>
          </cell>
        </row>
        <row r="187">
          <cell r="F187" t="str">
            <v>jeu</v>
          </cell>
        </row>
        <row r="188">
          <cell r="F188" t="str">
            <v>jeu</v>
          </cell>
        </row>
        <row r="189">
          <cell r="F189" t="str">
            <v>journal</v>
          </cell>
        </row>
        <row r="190">
          <cell r="F190" t="str">
            <v>journal</v>
          </cell>
        </row>
        <row r="191">
          <cell r="F191" t="str">
            <v>oiseau</v>
          </cell>
        </row>
        <row r="192">
          <cell r="F192" t="str">
            <v>oiseau</v>
          </cell>
        </row>
        <row r="193">
          <cell r="F193" t="str">
            <v>réseau</v>
          </cell>
        </row>
        <row r="194">
          <cell r="F194" t="str">
            <v>réseau</v>
          </cell>
        </row>
        <row r="195">
          <cell r="F195" t="str">
            <v>autre</v>
          </cell>
        </row>
        <row r="196">
          <cell r="F196" t="str">
            <v>même</v>
          </cell>
        </row>
        <row r="197">
          <cell r="F197" t="str">
            <v>idéal</v>
          </cell>
        </row>
        <row r="198">
          <cell r="F198" t="str">
            <v>idéal</v>
          </cell>
        </row>
        <row r="199">
          <cell r="F199" t="str">
            <v>idéal</v>
          </cell>
        </row>
        <row r="200">
          <cell r="F200" t="str">
            <v>international</v>
          </cell>
        </row>
        <row r="201">
          <cell r="F201" t="str">
            <v>international</v>
          </cell>
        </row>
        <row r="202">
          <cell r="F202" t="str">
            <v>international</v>
          </cell>
        </row>
        <row r="203">
          <cell r="F203" t="str">
            <v>local</v>
          </cell>
        </row>
        <row r="204">
          <cell r="F204" t="str">
            <v>local</v>
          </cell>
        </row>
        <row r="205">
          <cell r="F205" t="str">
            <v>local</v>
          </cell>
        </row>
        <row r="206">
          <cell r="F206" t="str">
            <v>plusieurs</v>
          </cell>
        </row>
        <row r="207">
          <cell r="F207" t="str">
            <v>social</v>
          </cell>
        </row>
        <row r="208">
          <cell r="F208" t="str">
            <v>social</v>
          </cell>
        </row>
        <row r="209">
          <cell r="F209" t="str">
            <v>social</v>
          </cell>
        </row>
        <row r="210">
          <cell r="F210" t="str">
            <v>italien</v>
          </cell>
        </row>
        <row r="211">
          <cell r="F211" t="str">
            <v>plus</v>
          </cell>
        </row>
        <row r="212">
          <cell r="F212" t="str">
            <v>moins</v>
          </cell>
        </row>
        <row r="213">
          <cell r="F213" t="str">
            <v>aussi</v>
          </cell>
        </row>
        <row r="214">
          <cell r="F214" t="str">
            <v>que</v>
          </cell>
        </row>
        <row r="215">
          <cell r="F215" t="str">
            <v>dangereux</v>
          </cell>
        </row>
        <row r="216">
          <cell r="F216" t="str">
            <v>dangereux</v>
          </cell>
        </row>
        <row r="217">
          <cell r="F217" t="str">
            <v>gentil</v>
          </cell>
        </row>
        <row r="218">
          <cell r="F218" t="str">
            <v>gentil</v>
          </cell>
        </row>
        <row r="219">
          <cell r="F219" t="str">
            <v>gros</v>
          </cell>
        </row>
        <row r="220">
          <cell r="F220" t="str">
            <v>gros</v>
          </cell>
        </row>
        <row r="221">
          <cell r="F221" t="str">
            <v>italien</v>
          </cell>
        </row>
        <row r="222">
          <cell r="F222" t="str">
            <v>italien</v>
          </cell>
        </row>
        <row r="223">
          <cell r="F223" t="str">
            <v>meilleur</v>
          </cell>
        </row>
        <row r="224">
          <cell r="F224" t="str">
            <v>mince</v>
          </cell>
        </row>
        <row r="225">
          <cell r="F225" t="str">
            <v>pire</v>
          </cell>
        </row>
        <row r="226">
          <cell r="F226" t="str">
            <v>sûr</v>
          </cell>
        </row>
        <row r="227">
          <cell r="F227" t="str">
            <v>sûr</v>
          </cell>
        </row>
        <row r="228">
          <cell r="F228" t="str">
            <v>Headword</v>
          </cell>
        </row>
        <row r="229">
          <cell r="F229" t="str">
            <v>décision</v>
          </cell>
        </row>
        <row r="230">
          <cell r="F230" t="str">
            <v>soin</v>
          </cell>
        </row>
        <row r="231">
          <cell r="F231" t="str">
            <v>dur</v>
          </cell>
        </row>
        <row r="232">
          <cell r="F232" t="str">
            <v>dur</v>
          </cell>
        </row>
        <row r="233">
          <cell r="F233" t="str">
            <v>facilement</v>
          </cell>
        </row>
        <row r="234">
          <cell r="F234" t="str">
            <v>lentement</v>
          </cell>
        </row>
        <row r="235">
          <cell r="F235" t="str">
            <v>mal</v>
          </cell>
        </row>
        <row r="236">
          <cell r="F236" t="str">
            <v>mieux</v>
          </cell>
        </row>
        <row r="237">
          <cell r="F237" t="str">
            <v>vite</v>
          </cell>
        </row>
        <row r="238">
          <cell r="F238" t="str">
            <v>dépendre</v>
          </cell>
        </row>
        <row r="239">
          <cell r="F239" t="str">
            <v>dépendre</v>
          </cell>
        </row>
        <row r="240">
          <cell r="F240" t="str">
            <v>entendre</v>
          </cell>
        </row>
        <row r="241">
          <cell r="F241" t="str">
            <v>répondre</v>
          </cell>
        </row>
        <row r="242">
          <cell r="F242" t="str">
            <v>répondre</v>
          </cell>
        </row>
        <row r="243">
          <cell r="F243" t="str">
            <v>annonce</v>
          </cell>
        </row>
        <row r="244">
          <cell r="F244" t="str">
            <v>conversation</v>
          </cell>
        </row>
        <row r="245">
          <cell r="F245" t="str">
            <v>espagnol</v>
          </cell>
        </row>
        <row r="246">
          <cell r="F246" t="str">
            <v>message</v>
          </cell>
        </row>
        <row r="247">
          <cell r="F247" t="str">
            <v>soleil</v>
          </cell>
        </row>
        <row r="248">
          <cell r="F248" t="str">
            <v>temps</v>
          </cell>
        </row>
        <row r="249">
          <cell r="F249" t="str">
            <v>espagnol</v>
          </cell>
        </row>
        <row r="250">
          <cell r="F250" t="str">
            <v>espagnol</v>
          </cell>
        </row>
        <row r="251">
          <cell r="F251" t="str">
            <v>Headword</v>
          </cell>
        </row>
        <row r="252">
          <cell r="F252" t="str">
            <v>décrire</v>
          </cell>
        </row>
        <row r="253">
          <cell r="F253" t="str">
            <v>traduire</v>
          </cell>
        </row>
        <row r="254">
          <cell r="F254" t="str">
            <v>communauté</v>
          </cell>
        </row>
        <row r="255">
          <cell r="F255" t="str">
            <v>culture</v>
          </cell>
        </row>
        <row r="256">
          <cell r="F256" t="str">
            <v>expérience</v>
          </cell>
        </row>
        <row r="257">
          <cell r="F257" t="str">
            <v>information</v>
          </cell>
        </row>
        <row r="258">
          <cell r="F258" t="str">
            <v>produit</v>
          </cell>
        </row>
        <row r="259">
          <cell r="F259" t="str">
            <v>programme</v>
          </cell>
        </row>
        <row r="260">
          <cell r="F260" t="str">
            <v>tout</v>
          </cell>
        </row>
        <row r="261">
          <cell r="F261" t="str">
            <v>tout</v>
          </cell>
        </row>
        <row r="262">
          <cell r="F262" t="str">
            <v>attendre</v>
          </cell>
        </row>
        <row r="263">
          <cell r="F263" t="str">
            <v>descendre</v>
          </cell>
        </row>
        <row r="264">
          <cell r="F264" t="str">
            <v>MWU</v>
          </cell>
        </row>
        <row r="265">
          <cell r="F265" t="str">
            <v>histoire</v>
          </cell>
        </row>
        <row r="266">
          <cell r="F266" t="str">
            <v>règle</v>
          </cell>
        </row>
        <row r="267">
          <cell r="F267" t="str">
            <v>piste</v>
          </cell>
        </row>
        <row r="268">
          <cell r="F268" t="str">
            <v>roman</v>
          </cell>
        </row>
        <row r="269">
          <cell r="F269" t="str">
            <v>texte</v>
          </cell>
        </row>
        <row r="270">
          <cell r="F270" t="str">
            <v>conduire</v>
          </cell>
        </row>
        <row r="271">
          <cell r="F271" t="str">
            <v>dire</v>
          </cell>
        </row>
        <row r="272">
          <cell r="F272" t="str">
            <v>interdire</v>
          </cell>
        </row>
        <row r="273">
          <cell r="F273" t="str">
            <v>inscrire</v>
          </cell>
        </row>
        <row r="274">
          <cell r="F274" t="str">
            <v>lieu</v>
          </cell>
        </row>
        <row r="275">
          <cell r="F275" t="str">
            <v>arbre</v>
          </cell>
        </row>
        <row r="276">
          <cell r="F276" t="str">
            <v>autobus</v>
          </cell>
        </row>
        <row r="277">
          <cell r="F277" t="str">
            <v>chaud</v>
          </cell>
        </row>
        <row r="278">
          <cell r="F278" t="str">
            <v>froid</v>
          </cell>
        </row>
        <row r="279">
          <cell r="F279" t="str">
            <v>neige</v>
          </cell>
        </row>
        <row r="280">
          <cell r="F280" t="str">
            <v>scolaire</v>
          </cell>
        </row>
        <row r="281">
          <cell r="F281" t="str">
            <v>commencer</v>
          </cell>
        </row>
        <row r="282">
          <cell r="F282" t="str">
            <v>expliquer</v>
          </cell>
        </row>
        <row r="283">
          <cell r="F283" t="str">
            <v>emprunter</v>
          </cell>
        </row>
        <row r="284">
          <cell r="F284" t="str">
            <v>quitter</v>
          </cell>
        </row>
        <row r="285">
          <cell r="F285" t="str">
            <v>cours</v>
          </cell>
        </row>
        <row r="286">
          <cell r="F286" t="str">
            <v>bibliothèque</v>
          </cell>
        </row>
        <row r="287">
          <cell r="F287" t="str">
            <v>fois</v>
          </cell>
        </row>
        <row r="288">
          <cell r="F288" t="str">
            <v>tâche</v>
          </cell>
        </row>
        <row r="289">
          <cell r="F289" t="str">
            <v>déjà</v>
          </cell>
        </row>
        <row r="290">
          <cell r="F290" t="str">
            <v>enfin</v>
          </cell>
        </row>
        <row r="291">
          <cell r="F291" t="str">
            <v>toujours</v>
          </cell>
        </row>
        <row r="292">
          <cell r="F292" t="str">
            <v>boire</v>
          </cell>
        </row>
        <row r="293">
          <cell r="F293" t="str">
            <v>avoir</v>
          </cell>
        </row>
        <row r="294">
          <cell r="F294" t="str">
            <v>prendre</v>
          </cell>
        </row>
        <row r="295">
          <cell r="F295" t="str">
            <v>accident</v>
          </cell>
        </row>
        <row r="296">
          <cell r="F296" t="str">
            <v>bras</v>
          </cell>
        </row>
        <row r="297">
          <cell r="F297" t="str">
            <v>jambe</v>
          </cell>
        </row>
        <row r="298">
          <cell r="F298" t="str">
            <v>mal</v>
          </cell>
        </row>
        <row r="299">
          <cell r="F299" t="str">
            <v>maladie</v>
          </cell>
        </row>
        <row r="300">
          <cell r="F300" t="str">
            <v>Headword</v>
          </cell>
        </row>
        <row r="301">
          <cell r="F301" t="str">
            <v>photo</v>
          </cell>
        </row>
        <row r="302">
          <cell r="F302" t="str">
            <v>déjà</v>
          </cell>
        </row>
        <row r="303">
          <cell r="F303" t="str">
            <v>MWU</v>
          </cell>
        </row>
        <row r="304">
          <cell r="F304" t="str">
            <v>ensuite</v>
          </cell>
        </row>
        <row r="305">
          <cell r="F305" t="str">
            <v>MWU</v>
          </cell>
        </row>
        <row r="306">
          <cell r="F306" t="str">
            <v>lever</v>
          </cell>
        </row>
        <row r="307">
          <cell r="F307" t="str">
            <v>lever</v>
          </cell>
        </row>
        <row r="308">
          <cell r="F308" t="str">
            <v>lever</v>
          </cell>
        </row>
        <row r="309">
          <cell r="F309" t="str">
            <v>reposer</v>
          </cell>
        </row>
        <row r="310">
          <cell r="F310" t="str">
            <v>chapeau</v>
          </cell>
        </row>
        <row r="311">
          <cell r="F311" t="str">
            <v>cuisine</v>
          </cell>
        </row>
        <row r="312">
          <cell r="F312" t="str">
            <v>main</v>
          </cell>
        </row>
        <row r="313">
          <cell r="F313" t="str">
            <v>manteau</v>
          </cell>
        </row>
        <row r="314">
          <cell r="F314" t="str">
            <v>matin</v>
          </cell>
        </row>
        <row r="315">
          <cell r="F315" t="str">
            <v>pluie</v>
          </cell>
        </row>
        <row r="316">
          <cell r="F316" t="str">
            <v>tête</v>
          </cell>
        </row>
      </sheetData>
      <sheetData sheetId="11"/>
      <sheetData sheetId="12"/>
      <sheetData sheetId="13"/>
      <sheetData sheetId="14">
        <row r="1">
          <cell r="A1" t="str">
            <v>French</v>
          </cell>
          <cell r="E1" t="str">
            <v>Frequency</v>
          </cell>
          <cell r="F1" t="str">
            <v>Headword</v>
          </cell>
        </row>
        <row r="2">
          <cell r="A2" t="str">
            <v>nous devons</v>
          </cell>
          <cell r="E2">
            <v>39</v>
          </cell>
          <cell r="F2" t="str">
            <v>devoir</v>
          </cell>
        </row>
        <row r="3">
          <cell r="A3" t="str">
            <v>vous devez</v>
          </cell>
          <cell r="E3">
            <v>39</v>
          </cell>
          <cell r="F3" t="str">
            <v>devoir</v>
          </cell>
        </row>
        <row r="4">
          <cell r="A4" t="str">
            <v>ils/elles doivent</v>
          </cell>
          <cell r="E4">
            <v>39</v>
          </cell>
          <cell r="F4" t="str">
            <v>devoir</v>
          </cell>
        </row>
        <row r="5">
          <cell r="A5" t="str">
            <v>il faut</v>
          </cell>
          <cell r="E5" t="str">
            <v>13/68</v>
          </cell>
          <cell r="F5" t="str">
            <v>MWU</v>
          </cell>
        </row>
        <row r="6">
          <cell r="A6" t="str">
            <v>il ne faut pas</v>
          </cell>
          <cell r="E6" t="str">
            <v>13/68</v>
          </cell>
          <cell r="F6" t="str">
            <v>MWU</v>
          </cell>
        </row>
        <row r="7">
          <cell r="A7" t="str">
            <v>ils/elles peuvent</v>
          </cell>
          <cell r="E7">
            <v>20</v>
          </cell>
          <cell r="F7" t="str">
            <v>pouvoir</v>
          </cell>
        </row>
        <row r="8">
          <cell r="A8" t="str">
            <v>ils/elles savent</v>
          </cell>
          <cell r="E8">
            <v>67</v>
          </cell>
          <cell r="F8" t="str">
            <v>savoir</v>
          </cell>
        </row>
        <row r="9">
          <cell r="A9" t="str">
            <v>ils/elles veulent</v>
          </cell>
          <cell r="E9">
            <v>57</v>
          </cell>
          <cell r="F9" t="str">
            <v>vouloir</v>
          </cell>
        </row>
        <row r="10">
          <cell r="A10" t="str">
            <v>l'entreprise (f)</v>
          </cell>
          <cell r="E10">
            <v>298</v>
          </cell>
          <cell r="F10" t="str">
            <v>entreprise</v>
          </cell>
        </row>
        <row r="11">
          <cell r="A11" t="str">
            <v>l'attitude (f)</v>
          </cell>
          <cell r="E11">
            <v>834</v>
          </cell>
          <cell r="F11" t="str">
            <v>attitude</v>
          </cell>
        </row>
        <row r="12">
          <cell r="A12" t="str">
            <v>le collègue</v>
          </cell>
          <cell r="E12">
            <v>1099</v>
          </cell>
          <cell r="F12" t="str">
            <v>collègue</v>
          </cell>
        </row>
        <row r="13">
          <cell r="A13" t="str">
            <v>la collègue</v>
          </cell>
          <cell r="E13">
            <v>1099</v>
          </cell>
          <cell r="F13" t="str">
            <v>collègue</v>
          </cell>
        </row>
        <row r="14">
          <cell r="A14" t="str">
            <v>le directeur2</v>
          </cell>
          <cell r="E14">
            <v>640</v>
          </cell>
          <cell r="F14" t="str">
            <v>directeur</v>
          </cell>
        </row>
        <row r="15">
          <cell r="A15" t="str">
            <v>la directrice2</v>
          </cell>
          <cell r="E15">
            <v>640</v>
          </cell>
          <cell r="F15" t="str">
            <v>directeur</v>
          </cell>
        </row>
        <row r="16">
          <cell r="A16" t="str">
            <v>la piscine</v>
          </cell>
        </row>
        <row r="17">
          <cell r="A17" t="str">
            <v>le stage</v>
          </cell>
          <cell r="E17">
            <v>4007</v>
          </cell>
          <cell r="F17" t="str">
            <v>stage</v>
          </cell>
        </row>
        <row r="18">
          <cell r="A18" t="str">
            <v>actif</v>
          </cell>
          <cell r="E18">
            <v>1219</v>
          </cell>
          <cell r="F18" t="str">
            <v>actif</v>
          </cell>
        </row>
        <row r="19">
          <cell r="A19" t="str">
            <v>active</v>
          </cell>
          <cell r="E19">
            <v>1219</v>
          </cell>
          <cell r="F19" t="str">
            <v>actif</v>
          </cell>
        </row>
        <row r="20">
          <cell r="A20" t="str">
            <v>négatif</v>
          </cell>
          <cell r="E20">
            <v>1520</v>
          </cell>
          <cell r="F20" t="str">
            <v>négatif</v>
          </cell>
        </row>
        <row r="21">
          <cell r="A21" t="str">
            <v>négative</v>
          </cell>
          <cell r="E21">
            <v>1520</v>
          </cell>
          <cell r="F21" t="str">
            <v>négatif</v>
          </cell>
        </row>
        <row r="22">
          <cell r="A22" t="str">
            <v>positif</v>
          </cell>
          <cell r="E22">
            <v>949</v>
          </cell>
          <cell r="F22" t="str">
            <v>positif</v>
          </cell>
        </row>
        <row r="23">
          <cell r="A23" t="str">
            <v>positive</v>
          </cell>
          <cell r="E23">
            <v>949</v>
          </cell>
          <cell r="F23" t="str">
            <v>positif</v>
          </cell>
        </row>
        <row r="24">
          <cell r="A24" t="str">
            <v>sportif</v>
          </cell>
          <cell r="E24">
            <v>2670</v>
          </cell>
          <cell r="F24" t="str">
            <v>sportif</v>
          </cell>
        </row>
        <row r="25">
          <cell r="A25" t="str">
            <v>sportive</v>
          </cell>
          <cell r="E25">
            <v>2670</v>
          </cell>
          <cell r="F25" t="str">
            <v>sportif</v>
          </cell>
        </row>
        <row r="26">
          <cell r="A26" t="str">
            <v>connaître</v>
          </cell>
          <cell r="E26">
            <v>133</v>
          </cell>
          <cell r="F26" t="str">
            <v>connaître</v>
          </cell>
        </row>
        <row r="27">
          <cell r="A27" t="str">
            <v>je connais</v>
          </cell>
          <cell r="E27">
            <v>133</v>
          </cell>
          <cell r="F27" t="str">
            <v>connaître</v>
          </cell>
        </row>
        <row r="28">
          <cell r="A28" t="str">
            <v>savoir2</v>
          </cell>
          <cell r="E28">
            <v>67</v>
          </cell>
          <cell r="F28" t="str">
            <v>savoir</v>
          </cell>
        </row>
        <row r="29">
          <cell r="A29" t="str">
            <v>la chanson</v>
          </cell>
          <cell r="E29">
            <v>2142</v>
          </cell>
          <cell r="F29" t="str">
            <v>chanson</v>
          </cell>
        </row>
        <row r="30">
          <cell r="A30" t="str">
            <v>le chemin</v>
          </cell>
          <cell r="E30">
            <v>859</v>
          </cell>
          <cell r="F30" t="str">
            <v>chemin</v>
          </cell>
        </row>
        <row r="31">
          <cell r="A31" t="str">
            <v>l'endroit (m)</v>
          </cell>
          <cell r="E31">
            <v>650</v>
          </cell>
          <cell r="F31" t="str">
            <v>endroit</v>
          </cell>
        </row>
        <row r="32">
          <cell r="A32" t="str">
            <v>les gens (mpl)</v>
          </cell>
          <cell r="E32">
            <v>236</v>
          </cell>
          <cell r="F32" t="str">
            <v>gens</v>
          </cell>
        </row>
        <row r="33">
          <cell r="A33" t="str">
            <v>le groupe</v>
          </cell>
          <cell r="E33">
            <v>187</v>
          </cell>
          <cell r="F33" t="str">
            <v>groupe</v>
          </cell>
        </row>
        <row r="34">
          <cell r="A34" t="str">
            <v>québécois</v>
          </cell>
          <cell r="E34">
            <v>1970</v>
          </cell>
          <cell r="F34" t="str">
            <v>québécois</v>
          </cell>
        </row>
        <row r="35">
          <cell r="A35" t="str">
            <v>canadien</v>
          </cell>
          <cell r="E35">
            <v>611</v>
          </cell>
          <cell r="F35" t="str">
            <v>canadien</v>
          </cell>
        </row>
        <row r="36">
          <cell r="A36" t="str">
            <v>canadienne</v>
          </cell>
          <cell r="E36">
            <v>611</v>
          </cell>
          <cell r="F36" t="str">
            <v>canadien</v>
          </cell>
        </row>
        <row r="37">
          <cell r="A37" t="str">
            <v>le Canada</v>
          </cell>
          <cell r="E37" t="str">
            <v>N/A</v>
          </cell>
        </row>
        <row r="38">
          <cell r="A38" t="str">
            <v>le Québec</v>
          </cell>
        </row>
        <row r="39">
          <cell r="A39" t="str">
            <v>mettre</v>
          </cell>
          <cell r="E39">
            <v>27</v>
          </cell>
          <cell r="F39" t="str">
            <v>mettre</v>
          </cell>
        </row>
        <row r="40">
          <cell r="A40" t="str">
            <v>il/elle met</v>
          </cell>
          <cell r="E40">
            <v>27</v>
          </cell>
          <cell r="F40" t="str">
            <v>mettre</v>
          </cell>
        </row>
        <row r="41">
          <cell r="A41" t="str">
            <v>remettre</v>
          </cell>
          <cell r="E41">
            <v>156</v>
          </cell>
          <cell r="F41" t="str">
            <v>remettre</v>
          </cell>
        </row>
        <row r="42">
          <cell r="A42" t="str">
            <v>la campagne</v>
          </cell>
          <cell r="E42">
            <v>666</v>
          </cell>
          <cell r="F42" t="str">
            <v>campagne</v>
          </cell>
        </row>
        <row r="43">
          <cell r="A43" t="str">
            <v>le dollar</v>
          </cell>
          <cell r="E43">
            <v>432</v>
          </cell>
          <cell r="F43" t="str">
            <v>dollar</v>
          </cell>
        </row>
        <row r="44">
          <cell r="A44" t="str">
            <v>la population</v>
          </cell>
          <cell r="E44">
            <v>509</v>
          </cell>
          <cell r="F44" t="str">
            <v>population</v>
          </cell>
        </row>
        <row r="45">
          <cell r="A45" t="str">
            <v>la province</v>
          </cell>
          <cell r="E45">
            <v>861</v>
          </cell>
          <cell r="F45" t="str">
            <v>province</v>
          </cell>
        </row>
        <row r="46">
          <cell r="A46" t="str">
            <v>le lac</v>
          </cell>
          <cell r="E46">
            <v>3121</v>
          </cell>
          <cell r="F46" t="str">
            <v>lac</v>
          </cell>
        </row>
        <row r="47">
          <cell r="A47" t="str">
            <v>l'habitant (m)</v>
          </cell>
          <cell r="E47">
            <v>1333</v>
          </cell>
          <cell r="F47" t="str">
            <v>habitant</v>
          </cell>
        </row>
        <row r="48">
          <cell r="A48" t="str">
            <v>l'habitante (f)</v>
          </cell>
          <cell r="E48">
            <v>1333</v>
          </cell>
          <cell r="F48" t="str">
            <v>habitant</v>
          </cell>
        </row>
        <row r="49">
          <cell r="A49" t="str">
            <v>le fleuve</v>
          </cell>
          <cell r="E49">
            <v>2893</v>
          </cell>
          <cell r="F49" t="str">
            <v>fleuve</v>
          </cell>
        </row>
        <row r="50">
          <cell r="A50" t="str">
            <v>perdre</v>
          </cell>
          <cell r="E50">
            <v>250</v>
          </cell>
          <cell r="F50" t="str">
            <v>perdre</v>
          </cell>
        </row>
        <row r="51">
          <cell r="A51" t="str">
            <v>la glace</v>
          </cell>
          <cell r="E51">
            <v>2580</v>
          </cell>
          <cell r="F51" t="str">
            <v>glace</v>
          </cell>
        </row>
        <row r="52">
          <cell r="A52" t="str">
            <v>jamais</v>
          </cell>
          <cell r="E52">
            <v>179</v>
          </cell>
          <cell r="F52" t="str">
            <v>jamais</v>
          </cell>
        </row>
        <row r="53">
          <cell r="A53" t="str">
            <v>empêcher</v>
          </cell>
          <cell r="E53">
            <v>306</v>
          </cell>
          <cell r="F53" t="str">
            <v>empêcher</v>
          </cell>
        </row>
        <row r="54">
          <cell r="A54" t="str">
            <v>pratiquer</v>
          </cell>
          <cell r="E54">
            <v>1268</v>
          </cell>
          <cell r="F54" t="str">
            <v>pratiquer</v>
          </cell>
        </row>
        <row r="55">
          <cell r="A55" t="str">
            <v>risquer</v>
          </cell>
          <cell r="E55">
            <v>322</v>
          </cell>
          <cell r="F55" t="str">
            <v>risquer</v>
          </cell>
        </row>
        <row r="56">
          <cell r="A56" t="str">
            <v>respecter</v>
          </cell>
          <cell r="E56">
            <v>673</v>
          </cell>
          <cell r="F56" t="str">
            <v>respecter</v>
          </cell>
        </row>
        <row r="57">
          <cell r="A57" t="str">
            <v>la région</v>
          </cell>
          <cell r="E57">
            <v>241</v>
          </cell>
          <cell r="F57" t="str">
            <v>région</v>
          </cell>
        </row>
        <row r="58">
          <cell r="A58" t="str">
            <v>le château</v>
          </cell>
          <cell r="E58">
            <v>3510</v>
          </cell>
          <cell r="F58" t="str">
            <v>château</v>
          </cell>
        </row>
        <row r="59">
          <cell r="A59" t="str">
            <v>historique</v>
          </cell>
          <cell r="E59">
            <v>902</v>
          </cell>
          <cell r="F59" t="str">
            <v>historique</v>
          </cell>
        </row>
        <row r="60">
          <cell r="A60" t="str">
            <v>utile</v>
          </cell>
          <cell r="E60">
            <v>1003</v>
          </cell>
          <cell r="F60" t="str">
            <v>utile</v>
          </cell>
        </row>
        <row r="61">
          <cell r="A61" t="str">
            <v>fantastique</v>
          </cell>
          <cell r="E61">
            <v>4107</v>
          </cell>
          <cell r="F61" t="str">
            <v>fantastique</v>
          </cell>
        </row>
        <row r="62">
          <cell r="A62" t="str">
            <v>essentiel</v>
          </cell>
          <cell r="E62">
            <v>675</v>
          </cell>
          <cell r="F62" t="str">
            <v>essentiel</v>
          </cell>
        </row>
        <row r="63">
          <cell r="A63" t="str">
            <v>essentielle</v>
          </cell>
          <cell r="E63">
            <v>675</v>
          </cell>
          <cell r="F63" t="str">
            <v>essentiel</v>
          </cell>
        </row>
        <row r="64">
          <cell r="A64" t="str">
            <v>appartenir à</v>
          </cell>
          <cell r="E64">
            <v>319</v>
          </cell>
          <cell r="F64" t="str">
            <v>appartenir</v>
          </cell>
        </row>
        <row r="65">
          <cell r="A65" t="str">
            <v>croire</v>
          </cell>
          <cell r="E65">
            <v>135</v>
          </cell>
          <cell r="F65" t="str">
            <v>croire</v>
          </cell>
        </row>
        <row r="66">
          <cell r="A66" t="str">
            <v>je/tu crois</v>
          </cell>
          <cell r="E66">
            <v>137</v>
          </cell>
          <cell r="F66" t="str">
            <v>croire</v>
          </cell>
        </row>
        <row r="67">
          <cell r="A67" t="str">
            <v>il/elle croit</v>
          </cell>
          <cell r="E67">
            <v>137</v>
          </cell>
          <cell r="F67" t="str">
            <v>croire</v>
          </cell>
        </row>
        <row r="68">
          <cell r="A68" t="str">
            <v>soutenir</v>
          </cell>
          <cell r="E68">
            <v>578</v>
          </cell>
          <cell r="F68" t="str">
            <v>soutenir</v>
          </cell>
        </row>
        <row r="69">
          <cell r="A69" t="str">
            <v>le dieu</v>
          </cell>
          <cell r="E69">
            <v>2262</v>
          </cell>
          <cell r="F69" t="str">
            <v>dieu</v>
          </cell>
        </row>
        <row r="70">
          <cell r="A70" t="str">
            <v>la foi</v>
          </cell>
          <cell r="E70">
            <v>1368</v>
          </cell>
          <cell r="F70" t="str">
            <v>foi</v>
          </cell>
        </row>
        <row r="71">
          <cell r="A71" t="str">
            <v>la laïcité</v>
          </cell>
          <cell r="E71" t="str">
            <v>N/A</v>
          </cell>
          <cell r="F71" t="str">
            <v>non-religiousness</v>
          </cell>
        </row>
        <row r="72">
          <cell r="A72" t="str">
            <v>la liberté</v>
          </cell>
          <cell r="E72">
            <v>320</v>
          </cell>
          <cell r="F72" t="str">
            <v>freedom</v>
          </cell>
        </row>
        <row r="73">
          <cell r="A73" t="str">
            <v>chrétien</v>
          </cell>
          <cell r="E73">
            <v>1895</v>
          </cell>
          <cell r="F73" t="str">
            <v>chrétien</v>
          </cell>
        </row>
        <row r="74">
          <cell r="A74" t="str">
            <v>européen</v>
          </cell>
          <cell r="E74">
            <v>445</v>
          </cell>
          <cell r="F74" t="str">
            <v>européen</v>
          </cell>
        </row>
        <row r="75">
          <cell r="A75" t="str">
            <v>juif</v>
          </cell>
          <cell r="E75">
            <v>1510</v>
          </cell>
          <cell r="F75" t="str">
            <v>juif</v>
          </cell>
        </row>
        <row r="76">
          <cell r="A76" t="str">
            <v>musulman</v>
          </cell>
          <cell r="E76" t="str">
            <v>N/A</v>
          </cell>
          <cell r="F76" t="str">
            <v>musulman</v>
          </cell>
        </row>
        <row r="77">
          <cell r="A77" t="str">
            <v>religieux</v>
          </cell>
          <cell r="E77">
            <v>1203</v>
          </cell>
          <cell r="F77" t="str">
            <v>religieux</v>
          </cell>
        </row>
        <row r="78">
          <cell r="A78" t="str">
            <v>commander</v>
          </cell>
          <cell r="E78">
            <v>959</v>
          </cell>
          <cell r="F78" t="str">
            <v>commander</v>
          </cell>
        </row>
        <row r="79">
          <cell r="A79" t="str">
            <v>payer</v>
          </cell>
          <cell r="E79">
            <v>537</v>
          </cell>
          <cell r="F79" t="str">
            <v>payer</v>
          </cell>
        </row>
        <row r="80">
          <cell r="A80" t="str">
            <v>répéter</v>
          </cell>
          <cell r="E80">
            <v>630</v>
          </cell>
          <cell r="F80" t="str">
            <v>répéter</v>
          </cell>
        </row>
        <row r="81">
          <cell r="A81" t="str">
            <v>terminer</v>
          </cell>
          <cell r="E81">
            <v>415</v>
          </cell>
          <cell r="F81" t="str">
            <v>terminer</v>
          </cell>
        </row>
        <row r="82">
          <cell r="A82" t="str">
            <v>commander</v>
          </cell>
          <cell r="E82">
            <v>959</v>
          </cell>
          <cell r="F82" t="str">
            <v>commander</v>
          </cell>
        </row>
        <row r="83">
          <cell r="A83" t="str">
            <v>réserver</v>
          </cell>
          <cell r="E83">
            <v>695</v>
          </cell>
          <cell r="F83" t="str">
            <v>réserver</v>
          </cell>
        </row>
        <row r="84">
          <cell r="A84" t="str">
            <v>l'addition (f)</v>
          </cell>
          <cell r="E84" t="str">
            <v>NA</v>
          </cell>
          <cell r="F84" t="str">
            <v>addition</v>
          </cell>
        </row>
        <row r="85">
          <cell r="A85" t="str">
            <v>le choix</v>
          </cell>
          <cell r="E85">
            <v>436</v>
          </cell>
          <cell r="F85" t="str">
            <v>choix</v>
          </cell>
        </row>
        <row r="86">
          <cell r="A86" t="str">
            <v>le restaurant</v>
          </cell>
          <cell r="E86">
            <v>2336</v>
          </cell>
          <cell r="F86" t="str">
            <v>restaurant</v>
          </cell>
        </row>
        <row r="87">
          <cell r="A87" t="str">
            <v>la table</v>
          </cell>
          <cell r="E87">
            <v>1019</v>
          </cell>
          <cell r="F87" t="str">
            <v>table</v>
          </cell>
        </row>
        <row r="88">
          <cell r="A88" t="str">
            <v>la carte2</v>
          </cell>
          <cell r="E88">
            <v>955</v>
          </cell>
          <cell r="F88" t="str">
            <v>carte</v>
          </cell>
        </row>
        <row r="89">
          <cell r="A89" t="str">
            <v>la nuit</v>
          </cell>
          <cell r="E89">
            <v>580</v>
          </cell>
          <cell r="F89" t="str">
            <v>nuit</v>
          </cell>
        </row>
        <row r="90">
          <cell r="A90" t="str">
            <v>la réception</v>
          </cell>
          <cell r="E90">
            <v>1926</v>
          </cell>
          <cell r="F90" t="str">
            <v>réception</v>
          </cell>
        </row>
        <row r="91">
          <cell r="A91" t="str">
            <v>le service</v>
          </cell>
          <cell r="E91">
            <v>203</v>
          </cell>
          <cell r="F91" t="str">
            <v>service</v>
          </cell>
        </row>
        <row r="92">
          <cell r="A92" t="str">
            <v>leur</v>
          </cell>
          <cell r="E92">
            <v>35</v>
          </cell>
          <cell r="F92" t="str">
            <v>leur</v>
          </cell>
        </row>
        <row r="93">
          <cell r="A93" t="str">
            <v>leurs</v>
          </cell>
          <cell r="E93">
            <v>35</v>
          </cell>
          <cell r="F93" t="str">
            <v>leur</v>
          </cell>
        </row>
        <row r="94">
          <cell r="A94" t="str">
            <v>votre</v>
          </cell>
          <cell r="E94">
            <v>214</v>
          </cell>
          <cell r="F94" t="str">
            <v>votre</v>
          </cell>
        </row>
        <row r="95">
          <cell r="A95" t="str">
            <v>vos</v>
          </cell>
          <cell r="E95">
            <v>214</v>
          </cell>
          <cell r="F95" t="str">
            <v>votre</v>
          </cell>
        </row>
        <row r="96">
          <cell r="A96" t="str">
            <v>la carte2</v>
          </cell>
          <cell r="E96">
            <v>955</v>
          </cell>
          <cell r="F96" t="str">
            <v>carte</v>
          </cell>
        </row>
        <row r="97">
          <cell r="A97" t="str">
            <v>la nuit</v>
          </cell>
          <cell r="E97">
            <v>580</v>
          </cell>
          <cell r="F97" t="str">
            <v>nuit</v>
          </cell>
        </row>
        <row r="98">
          <cell r="A98" t="str">
            <v>la réception</v>
          </cell>
          <cell r="E98">
            <v>1926</v>
          </cell>
          <cell r="F98" t="str">
            <v>réception</v>
          </cell>
        </row>
        <row r="99">
          <cell r="A99" t="str">
            <v>le service</v>
          </cell>
          <cell r="E99">
            <v>203</v>
          </cell>
          <cell r="F99" t="str">
            <v>service</v>
          </cell>
        </row>
        <row r="100">
          <cell r="A100" t="str">
            <v>leur</v>
          </cell>
          <cell r="E100">
            <v>35</v>
          </cell>
          <cell r="F100" t="str">
            <v>leur</v>
          </cell>
        </row>
        <row r="101">
          <cell r="A101" t="str">
            <v>leurs</v>
          </cell>
          <cell r="E101">
            <v>35</v>
          </cell>
          <cell r="F101" t="str">
            <v>leur</v>
          </cell>
        </row>
        <row r="102">
          <cell r="A102" t="str">
            <v>votre</v>
          </cell>
          <cell r="E102">
            <v>214</v>
          </cell>
          <cell r="F102" t="str">
            <v>votre</v>
          </cell>
        </row>
        <row r="103">
          <cell r="A103" t="str">
            <v>vos</v>
          </cell>
          <cell r="E103">
            <v>214</v>
          </cell>
          <cell r="F103" t="str">
            <v>votre</v>
          </cell>
        </row>
        <row r="104">
          <cell r="A104" t="str">
            <v>la faim</v>
          </cell>
          <cell r="E104">
            <v>1986</v>
          </cell>
          <cell r="F104" t="str">
            <v>faim</v>
          </cell>
        </row>
        <row r="105">
          <cell r="A105" t="str">
            <v>la soif</v>
          </cell>
          <cell r="E105">
            <v>4689</v>
          </cell>
          <cell r="F105" t="str">
            <v>soif</v>
          </cell>
        </row>
        <row r="106">
          <cell r="A106" t="str">
            <v>la peur</v>
          </cell>
          <cell r="E106">
            <v>755</v>
          </cell>
          <cell r="F106" t="str">
            <v>peur</v>
          </cell>
        </row>
        <row r="107">
          <cell r="A107" t="str">
            <v>le tort</v>
          </cell>
          <cell r="E107">
            <v>1652</v>
          </cell>
          <cell r="F107" t="str">
            <v>tort</v>
          </cell>
        </row>
        <row r="108">
          <cell r="A108" t="str">
            <v>midi</v>
          </cell>
          <cell r="E108">
            <v>2483</v>
          </cell>
          <cell r="F108" t="str">
            <v>midi</v>
          </cell>
        </row>
        <row r="109">
          <cell r="A109" t="str">
            <v>minuit</v>
          </cell>
          <cell r="E109">
            <v>3453</v>
          </cell>
          <cell r="F109" t="str">
            <v>minuit</v>
          </cell>
        </row>
        <row r="110">
          <cell r="A110" t="str">
            <v>quarante</v>
          </cell>
          <cell r="E110">
            <v>2436</v>
          </cell>
          <cell r="F110" t="str">
            <v>quarante</v>
          </cell>
        </row>
        <row r="111">
          <cell r="A111" t="str">
            <v>cinquante</v>
          </cell>
          <cell r="E111">
            <v>2273</v>
          </cell>
          <cell r="F111" t="str">
            <v>cinquante</v>
          </cell>
        </row>
        <row r="112">
          <cell r="A112" t="str">
            <v>soixante</v>
          </cell>
          <cell r="E112">
            <v>3151</v>
          </cell>
          <cell r="F112" t="str">
            <v>soixante</v>
          </cell>
        </row>
        <row r="113">
          <cell r="A113" t="str">
            <v>donc</v>
          </cell>
          <cell r="E113">
            <v>145</v>
          </cell>
          <cell r="F113" t="str">
            <v>donc</v>
          </cell>
        </row>
        <row r="114">
          <cell r="A114" t="str">
            <v>l'heure² (f)</v>
          </cell>
          <cell r="E114">
            <v>99</v>
          </cell>
          <cell r="F114" t="str">
            <v>heure</v>
          </cell>
        </row>
        <row r="115">
          <cell r="A115" t="str">
            <v>contenir</v>
          </cell>
          <cell r="E115">
            <v>1033</v>
          </cell>
          <cell r="F115" t="str">
            <v>contenir</v>
          </cell>
        </row>
        <row r="116">
          <cell r="A116" t="str">
            <v>l'air (m)</v>
          </cell>
          <cell r="E116">
            <v>761</v>
          </cell>
          <cell r="F116" t="str">
            <v>air</v>
          </cell>
        </row>
        <row r="117">
          <cell r="A117" t="str">
            <v>le bonheur</v>
          </cell>
          <cell r="E117">
            <v>1948</v>
          </cell>
          <cell r="F117" t="str">
            <v>bonheur</v>
          </cell>
        </row>
        <row r="118">
          <cell r="A118" t="str">
            <v>le symbole</v>
          </cell>
          <cell r="E118">
            <v>1427</v>
          </cell>
          <cell r="F118" t="str">
            <v>symbole</v>
          </cell>
        </row>
        <row r="119">
          <cell r="A119" t="str">
            <v>le souvenir</v>
          </cell>
          <cell r="E119">
            <v>616</v>
          </cell>
          <cell r="F119" t="str">
            <v>souvenir</v>
          </cell>
        </row>
        <row r="120">
          <cell r="A120" t="str">
            <v>le vent</v>
          </cell>
          <cell r="E120">
            <v>1307</v>
          </cell>
          <cell r="F120" t="str">
            <v>vent</v>
          </cell>
        </row>
        <row r="121">
          <cell r="A121" t="str">
            <v>fort</v>
          </cell>
          <cell r="E121">
            <v>107</v>
          </cell>
          <cell r="F121" t="str">
            <v>fort</v>
          </cell>
        </row>
        <row r="122">
          <cell r="A122" t="str">
            <v>long, longue</v>
          </cell>
          <cell r="E122">
            <v>202</v>
          </cell>
          <cell r="F122" t="str">
            <v>long</v>
          </cell>
        </row>
        <row r="123">
          <cell r="A123" t="str">
            <v>vers</v>
          </cell>
          <cell r="E123">
            <v>182</v>
          </cell>
          <cell r="F123" t="str">
            <v>vers</v>
          </cell>
        </row>
        <row r="124">
          <cell r="A124" t="str">
            <v>l'Afrique (f)</v>
          </cell>
          <cell r="E124" t="str">
            <v>n/a</v>
          </cell>
          <cell r="F124" t="str">
            <v>Afrique</v>
          </cell>
        </row>
        <row r="125">
          <cell r="A125" t="str">
            <v>l'Asie (f)</v>
          </cell>
          <cell r="E125" t="str">
            <v>n/a</v>
          </cell>
          <cell r="F125" t="str">
            <v>Asie</v>
          </cell>
        </row>
        <row r="126">
          <cell r="A126" t="str">
            <v>l'Europe (f)</v>
          </cell>
          <cell r="E126" t="str">
            <v>n/a</v>
          </cell>
          <cell r="F126" t="str">
            <v>Europe</v>
          </cell>
        </row>
        <row r="128">
          <cell r="F128" t="str">
            <v>blesser</v>
          </cell>
        </row>
        <row r="129">
          <cell r="F129" t="str">
            <v>jeter</v>
          </cell>
        </row>
        <row r="130">
          <cell r="F130" t="str">
            <v>laisser</v>
          </cell>
        </row>
        <row r="131">
          <cell r="F131" t="str">
            <v>amour</v>
          </cell>
        </row>
        <row r="132">
          <cell r="F132" t="str">
            <v>envie</v>
          </cell>
        </row>
        <row r="133">
          <cell r="F133" t="str">
            <v>mer</v>
          </cell>
        </row>
        <row r="134">
          <cell r="F134" t="str">
            <v>pierre</v>
          </cell>
        </row>
        <row r="135">
          <cell r="F135" t="str">
            <v>prix</v>
          </cell>
        </row>
        <row r="136">
          <cell r="F136" t="str">
            <v>reconnaissance</v>
          </cell>
        </row>
        <row r="137">
          <cell r="F137" t="str">
            <v>sens</v>
          </cell>
        </row>
        <row r="138">
          <cell r="F138" t="str">
            <v>tellement</v>
          </cell>
        </row>
        <row r="139">
          <cell r="F139" t="str">
            <v>faim</v>
          </cell>
        </row>
        <row r="140">
          <cell r="F140" t="str">
            <v>soif</v>
          </cell>
        </row>
        <row r="141">
          <cell r="F141" t="str">
            <v>peur</v>
          </cell>
        </row>
        <row r="142">
          <cell r="F142" t="str">
            <v>tort</v>
          </cell>
        </row>
        <row r="143">
          <cell r="F143" t="str">
            <v>besoin</v>
          </cell>
        </row>
        <row r="144">
          <cell r="F144" t="str">
            <v>raison</v>
          </cell>
        </row>
        <row r="145">
          <cell r="F145" t="str">
            <v>quarante</v>
          </cell>
        </row>
        <row r="146">
          <cell r="F146" t="str">
            <v>cinquante</v>
          </cell>
        </row>
        <row r="147">
          <cell r="F147" t="str">
            <v>soixante</v>
          </cell>
        </row>
        <row r="148">
          <cell r="F148" t="str">
            <v>votre</v>
          </cell>
        </row>
        <row r="149">
          <cell r="F149" t="str">
            <v>leur</v>
          </cell>
        </row>
        <row r="150">
          <cell r="F150" t="str">
            <v>vos</v>
          </cell>
        </row>
        <row r="151">
          <cell r="F151" t="str">
            <v>leurs</v>
          </cell>
        </row>
        <row r="152">
          <cell r="F152" t="str">
            <v>moi</v>
          </cell>
        </row>
        <row r="153">
          <cell r="F153" t="str">
            <v>toi</v>
          </cell>
        </row>
        <row r="154">
          <cell r="F154" t="str">
            <v>essayer</v>
          </cell>
        </row>
        <row r="155">
          <cell r="F155" t="str">
            <v>continuer</v>
          </cell>
        </row>
        <row r="157">
          <cell r="F157" t="str">
            <v>décider</v>
          </cell>
        </row>
        <row r="158">
          <cell r="F158" t="str">
            <v>profiter</v>
          </cell>
        </row>
        <row r="159">
          <cell r="F159" t="str">
            <v>rendre</v>
          </cell>
        </row>
        <row r="160">
          <cell r="F160" t="str">
            <v>téléphoner</v>
          </cell>
        </row>
        <row r="161">
          <cell r="F161" t="str">
            <v>voler</v>
          </cell>
        </row>
        <row r="162">
          <cell r="F162" t="str">
            <v>rêver</v>
          </cell>
        </row>
        <row r="163">
          <cell r="F163" t="str">
            <v>approcher</v>
          </cell>
        </row>
        <row r="164">
          <cell r="F164" t="str">
            <v xml:space="preserve">participer </v>
          </cell>
        </row>
        <row r="165">
          <cell r="F165" t="str">
            <v>artiste</v>
          </cell>
        </row>
        <row r="166">
          <cell r="F166" t="str">
            <v>concours</v>
          </cell>
        </row>
        <row r="167">
          <cell r="F167" t="str">
            <v xml:space="preserve">diversité </v>
          </cell>
        </row>
        <row r="168">
          <cell r="F168" t="str">
            <v xml:space="preserve">défi </v>
          </cell>
        </row>
        <row r="169">
          <cell r="F169" t="str">
            <v>émission</v>
          </cell>
        </row>
        <row r="170">
          <cell r="F170" t="str">
            <v>sexe</v>
          </cell>
        </row>
        <row r="171">
          <cell r="F171" t="str">
            <v>personnage</v>
          </cell>
        </row>
        <row r="172">
          <cell r="F172" t="str">
            <v>scène</v>
          </cell>
        </row>
        <row r="173">
          <cell r="F173" t="str">
            <v>spectacle</v>
          </cell>
        </row>
        <row r="174">
          <cell r="F174" t="str">
            <v>annuel</v>
          </cell>
        </row>
        <row r="175">
          <cell r="F175" t="str">
            <v>culturel</v>
          </cell>
        </row>
        <row r="176">
          <cell r="F176" t="str">
            <v>propre</v>
          </cell>
        </row>
        <row r="177">
          <cell r="F177" t="str">
            <v>sexe</v>
          </cell>
        </row>
        <row r="178">
          <cell r="F178" t="str">
            <v>me</v>
          </cell>
        </row>
        <row r="179">
          <cell r="F179" t="str">
            <v>te</v>
          </cell>
        </row>
        <row r="180">
          <cell r="F180" t="str">
            <v>se</v>
          </cell>
        </row>
        <row r="181">
          <cell r="F181" t="str">
            <v>appeler</v>
          </cell>
        </row>
        <row r="182">
          <cell r="F182" t="str">
            <v>casser</v>
          </cell>
        </row>
        <row r="183">
          <cell r="F183" t="str">
            <v>chrétien</v>
          </cell>
        </row>
        <row r="184">
          <cell r="F184" t="str">
            <v>européen</v>
          </cell>
        </row>
        <row r="185">
          <cell r="F185" t="str">
            <v xml:space="preserve"> juif </v>
          </cell>
        </row>
        <row r="186">
          <cell r="F186" t="str">
            <v>musulman</v>
          </cell>
        </row>
        <row r="187">
          <cell r="F187" t="str">
            <v>religieux</v>
          </cell>
        </row>
        <row r="188">
          <cell r="F188" t="str">
            <v>chinois</v>
          </cell>
        </row>
      </sheetData>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KS3 Grammar features"/>
      <sheetName val="Prefixes"/>
      <sheetName val="Suffixes"/>
      <sheetName val="French GCSE Grammar"/>
      <sheetName val="Y7 grammar tracking"/>
      <sheetName val="Y7 SOW"/>
      <sheetName val="Y7 NCELP vocabulary list"/>
      <sheetName val="Y8 grammar tracking"/>
      <sheetName val="Y8 SOW "/>
      <sheetName val="Y8 NCELP vocabulary list"/>
      <sheetName val="Y9 grammar tracking"/>
      <sheetName val="Y9 SOW"/>
      <sheetName val="Y9 NCELP vocabulary list"/>
      <sheetName val="Resources"/>
      <sheetName val="NCELP Y7 &amp; Y8 vocabulary"/>
      <sheetName val="Top 5000"/>
      <sheetName val="Multiple senses"/>
      <sheetName val="FR corpus"/>
      <sheetName val="Y8 SOW (old) "/>
      <sheetName val="Semantic sets"/>
      <sheetName val="Semantic sets (v2)"/>
      <sheetName val="Y10 grammar tracking"/>
      <sheetName val="Y10 SOW"/>
      <sheetName val="Verb-like groups"/>
      <sheetName val="Verbs with spelling changes"/>
      <sheetName val="Adj feminisation"/>
      <sheetName val="Adj pluralisation"/>
      <sheetName val="Noun feminisation"/>
      <sheetName val="Noun pluralisation"/>
      <sheetName val="Fr-En Patterns"/>
      <sheetName val="Fr-Fr patterns"/>
      <sheetName val="Near Cognates"/>
      <sheetName val="Cognates (orth)"/>
      <sheetName val="Cognates (orth + IPA)"/>
      <sheetName val="Cognate patterns"/>
      <sheetName val="False friends"/>
      <sheetName val="French_5000_adj_list"/>
      <sheetName val="Ideas"/>
      <sheetName val="AQA vocabulary list"/>
      <sheetName val="GCSE grammar words"/>
      <sheetName val="Edexcel vocabulary list"/>
      <sheetName val="Overall structure"/>
      <sheetName val="Sheet1"/>
    </sheetNames>
    <sheetDataSet>
      <sheetData sheetId="0"/>
      <sheetData sheetId="1"/>
      <sheetData sheetId="2"/>
      <sheetData sheetId="3"/>
      <sheetData sheetId="4"/>
      <sheetData sheetId="5"/>
      <sheetData sheetId="6">
        <row r="1">
          <cell r="A1" t="str">
            <v>French</v>
          </cell>
          <cell r="E1" t="str">
            <v>Frequency</v>
          </cell>
          <cell r="F1" t="str">
            <v xml:space="preserve">Headword </v>
          </cell>
        </row>
        <row r="2">
          <cell r="A2" t="str">
            <v>au revoir</v>
          </cell>
          <cell r="E2">
            <v>1274</v>
          </cell>
          <cell r="F2" t="str">
            <v>MWU</v>
          </cell>
        </row>
        <row r="3">
          <cell r="A3" t="str">
            <v>bonjour</v>
          </cell>
          <cell r="E3">
            <v>1972</v>
          </cell>
          <cell r="F3" t="str">
            <v>bonjour</v>
          </cell>
        </row>
        <row r="4">
          <cell r="A4" t="str">
            <v>écrire</v>
          </cell>
          <cell r="E4">
            <v>382</v>
          </cell>
          <cell r="F4" t="str">
            <v>écrire</v>
          </cell>
        </row>
        <row r="5">
          <cell r="A5" t="str">
            <v>et</v>
          </cell>
          <cell r="E5">
            <v>6</v>
          </cell>
          <cell r="F5" t="str">
            <v>et</v>
          </cell>
        </row>
        <row r="6">
          <cell r="A6" t="str">
            <v>lire</v>
          </cell>
          <cell r="E6">
            <v>278</v>
          </cell>
          <cell r="F6" t="str">
            <v>lire</v>
          </cell>
        </row>
        <row r="7">
          <cell r="A7" t="str">
            <v>anglais1</v>
          </cell>
          <cell r="E7">
            <v>784</v>
          </cell>
          <cell r="F7" t="str">
            <v>anglais</v>
          </cell>
        </row>
        <row r="8">
          <cell r="A8" t="str">
            <v>anglaise1</v>
          </cell>
          <cell r="E8">
            <v>784</v>
          </cell>
          <cell r="F8" t="str">
            <v>anglais</v>
          </cell>
        </row>
        <row r="9">
          <cell r="A9" t="str">
            <v>français1</v>
          </cell>
          <cell r="E9">
            <v>251</v>
          </cell>
          <cell r="F9" t="str">
            <v>français</v>
          </cell>
        </row>
        <row r="10">
          <cell r="A10" t="str">
            <v>française1</v>
          </cell>
          <cell r="E10">
            <v>251</v>
          </cell>
          <cell r="F10" t="str">
            <v>français</v>
          </cell>
        </row>
        <row r="11">
          <cell r="A11" t="str">
            <v xml:space="preserve">écouter </v>
          </cell>
          <cell r="E11">
            <v>429</v>
          </cell>
          <cell r="F11" t="str">
            <v>écouter</v>
          </cell>
        </row>
        <row r="12">
          <cell r="A12" t="str">
            <v>parler</v>
          </cell>
          <cell r="E12">
            <v>106</v>
          </cell>
          <cell r="F12" t="str">
            <v>parler</v>
          </cell>
        </row>
        <row r="13">
          <cell r="A13" t="str">
            <v>tu</v>
          </cell>
          <cell r="E13">
            <v>112</v>
          </cell>
          <cell r="F13" t="str">
            <v>tu</v>
          </cell>
        </row>
        <row r="14">
          <cell r="A14" t="str">
            <v>je</v>
          </cell>
          <cell r="E14">
            <v>22</v>
          </cell>
          <cell r="F14" t="str">
            <v>je</v>
          </cell>
        </row>
        <row r="15">
          <cell r="A15" t="str">
            <v>petit1</v>
          </cell>
          <cell r="E15">
            <v>138</v>
          </cell>
          <cell r="F15" t="str">
            <v>petit</v>
          </cell>
        </row>
        <row r="16">
          <cell r="A16" t="str">
            <v>petite1</v>
          </cell>
          <cell r="E16">
            <v>138</v>
          </cell>
          <cell r="F16" t="str">
            <v>petit</v>
          </cell>
        </row>
        <row r="17">
          <cell r="A17" t="str">
            <v xml:space="preserve">grand1 </v>
          </cell>
          <cell r="E17">
            <v>59</v>
          </cell>
          <cell r="F17" t="str">
            <v>grand</v>
          </cell>
        </row>
        <row r="18">
          <cell r="A18" t="str">
            <v xml:space="preserve">grande1 </v>
          </cell>
          <cell r="E18">
            <v>59</v>
          </cell>
          <cell r="F18" t="str">
            <v>grand</v>
          </cell>
        </row>
        <row r="19">
          <cell r="A19" t="str">
            <v xml:space="preserve">être </v>
          </cell>
          <cell r="E19">
            <v>5</v>
          </cell>
          <cell r="F19" t="str">
            <v>être</v>
          </cell>
        </row>
        <row r="20">
          <cell r="A20" t="str">
            <v>je suis</v>
          </cell>
          <cell r="E20">
            <v>5</v>
          </cell>
          <cell r="F20" t="str">
            <v>être</v>
          </cell>
        </row>
        <row r="21">
          <cell r="A21" t="str">
            <v>tu es</v>
          </cell>
          <cell r="E21">
            <v>5</v>
          </cell>
          <cell r="F21" t="str">
            <v>être</v>
          </cell>
        </row>
        <row r="22">
          <cell r="A22" t="str">
            <v>ou</v>
          </cell>
          <cell r="E22">
            <v>33</v>
          </cell>
          <cell r="F22" t="str">
            <v>ou</v>
          </cell>
        </row>
        <row r="23">
          <cell r="A23" t="str">
            <v>elle1</v>
          </cell>
          <cell r="E23">
            <v>38</v>
          </cell>
          <cell r="F23" t="str">
            <v>elle</v>
          </cell>
        </row>
        <row r="24">
          <cell r="A24" t="str">
            <v>il1</v>
          </cell>
          <cell r="E24">
            <v>13</v>
          </cell>
          <cell r="F24" t="str">
            <v>il</v>
          </cell>
        </row>
        <row r="25">
          <cell r="A25" t="str">
            <v>intelligent</v>
          </cell>
          <cell r="E25">
            <v>2509</v>
          </cell>
          <cell r="F25" t="str">
            <v>intelligent</v>
          </cell>
        </row>
        <row r="26">
          <cell r="A26" t="str">
            <v>intelligente</v>
          </cell>
          <cell r="E26">
            <v>2509</v>
          </cell>
          <cell r="F26" t="str">
            <v>intelligent</v>
          </cell>
        </row>
        <row r="27">
          <cell r="A27" t="str">
            <v>amusant</v>
          </cell>
          <cell r="E27">
            <v>4695</v>
          </cell>
          <cell r="F27" t="str">
            <v>amusant</v>
          </cell>
        </row>
        <row r="28">
          <cell r="A28" t="str">
            <v>amusante</v>
          </cell>
          <cell r="E28">
            <v>4695</v>
          </cell>
          <cell r="F28" t="str">
            <v>amusant</v>
          </cell>
        </row>
        <row r="29">
          <cell r="A29" t="str">
            <v>elle est</v>
          </cell>
          <cell r="E29">
            <v>5</v>
          </cell>
          <cell r="F29" t="str">
            <v>être</v>
          </cell>
        </row>
        <row r="30">
          <cell r="A30" t="str">
            <v>il est</v>
          </cell>
          <cell r="E30">
            <v>5</v>
          </cell>
          <cell r="F30" t="str">
            <v>être</v>
          </cell>
        </row>
        <row r="31">
          <cell r="A31" t="str">
            <v>mais</v>
          </cell>
          <cell r="E31">
            <v>30</v>
          </cell>
          <cell r="F31" t="str">
            <v>mais</v>
          </cell>
        </row>
        <row r="32">
          <cell r="A32" t="str">
            <v>merci</v>
          </cell>
          <cell r="E32">
            <v>1070</v>
          </cell>
          <cell r="F32" t="str">
            <v>merci</v>
          </cell>
        </row>
        <row r="33">
          <cell r="A33" t="str">
            <v>calme</v>
          </cell>
          <cell r="E33">
            <v>1731</v>
          </cell>
          <cell r="F33" t="str">
            <v>calme</v>
          </cell>
        </row>
        <row r="34">
          <cell r="A34" t="str">
            <v>content</v>
          </cell>
          <cell r="E34">
            <v>1841</v>
          </cell>
          <cell r="F34" t="str">
            <v>content</v>
          </cell>
        </row>
        <row r="35">
          <cell r="A35" t="str">
            <v>contente</v>
          </cell>
          <cell r="E35">
            <v>1841</v>
          </cell>
          <cell r="F35" t="str">
            <v>content</v>
          </cell>
        </row>
        <row r="36">
          <cell r="A36" t="str">
            <v>malade</v>
          </cell>
          <cell r="E36">
            <v>1066</v>
          </cell>
          <cell r="F36" t="str">
            <v>malade</v>
          </cell>
        </row>
        <row r="37">
          <cell r="A37" t="str">
            <v>méchant</v>
          </cell>
          <cell r="E37">
            <v>3184</v>
          </cell>
          <cell r="F37" t="str">
            <v>méchant</v>
          </cell>
        </row>
        <row r="38">
          <cell r="A38" t="str">
            <v>méchante</v>
          </cell>
          <cell r="E38">
            <v>3184</v>
          </cell>
          <cell r="F38" t="str">
            <v>méchant</v>
          </cell>
        </row>
        <row r="39">
          <cell r="A39" t="str">
            <v>triste</v>
          </cell>
          <cell r="E39">
            <v>1843</v>
          </cell>
          <cell r="F39" t="str">
            <v>triste</v>
          </cell>
        </row>
        <row r="40">
          <cell r="A40" t="str">
            <v>ce/c'</v>
          </cell>
          <cell r="E40">
            <v>12</v>
          </cell>
          <cell r="F40" t="str">
            <v>ce</v>
          </cell>
        </row>
        <row r="41">
          <cell r="A41" t="str">
            <v>un1</v>
          </cell>
          <cell r="E41">
            <v>3</v>
          </cell>
          <cell r="F41" t="str">
            <v>un</v>
          </cell>
        </row>
        <row r="42">
          <cell r="A42" t="str">
            <v>une</v>
          </cell>
          <cell r="E42">
            <v>3</v>
          </cell>
          <cell r="F42" t="str">
            <v>un</v>
          </cell>
        </row>
        <row r="43">
          <cell r="A43" t="str">
            <v>un chien</v>
          </cell>
          <cell r="E43">
            <v>1744</v>
          </cell>
          <cell r="F43" t="str">
            <v>chien</v>
          </cell>
        </row>
        <row r="44">
          <cell r="A44" t="str">
            <v>un portable</v>
          </cell>
          <cell r="E44">
            <v>4002</v>
          </cell>
          <cell r="F44" t="str">
            <v>portable</v>
          </cell>
        </row>
        <row r="45">
          <cell r="A45" t="str">
            <v>une règle1</v>
          </cell>
          <cell r="E45">
            <v>488</v>
          </cell>
          <cell r="F45" t="str">
            <v>règle</v>
          </cell>
        </row>
        <row r="46">
          <cell r="A46" t="str">
            <v>qui ?</v>
          </cell>
          <cell r="E46">
            <v>14</v>
          </cell>
          <cell r="F46" t="str">
            <v>qui</v>
          </cell>
        </row>
        <row r="47">
          <cell r="A47" t="str">
            <v>bon</v>
          </cell>
          <cell r="E47">
            <v>94</v>
          </cell>
          <cell r="F47" t="str">
            <v>bon</v>
          </cell>
        </row>
        <row r="48">
          <cell r="A48" t="str">
            <v>une chose</v>
          </cell>
          <cell r="E48">
            <v>125</v>
          </cell>
          <cell r="F48" t="str">
            <v>chose</v>
          </cell>
        </row>
        <row r="49">
          <cell r="A49" t="str">
            <v>une chambre</v>
          </cell>
          <cell r="E49">
            <v>633</v>
          </cell>
          <cell r="F49" t="str">
            <v>chambre</v>
          </cell>
        </row>
        <row r="50">
          <cell r="A50" t="str">
            <v>avoir</v>
          </cell>
          <cell r="E50">
            <v>8</v>
          </cell>
          <cell r="F50" t="str">
            <v>avoir</v>
          </cell>
        </row>
        <row r="51">
          <cell r="A51" t="str">
            <v>elle a</v>
          </cell>
          <cell r="E51">
            <v>8</v>
          </cell>
          <cell r="F51" t="str">
            <v>avoir</v>
          </cell>
        </row>
        <row r="52">
          <cell r="A52" t="str">
            <v>il a</v>
          </cell>
          <cell r="E52">
            <v>8</v>
          </cell>
          <cell r="F52" t="str">
            <v>avoir</v>
          </cell>
        </row>
        <row r="53">
          <cell r="A53" t="str">
            <v>j'ai</v>
          </cell>
          <cell r="E53">
            <v>8</v>
          </cell>
          <cell r="F53" t="str">
            <v>avoir</v>
          </cell>
        </row>
        <row r="54">
          <cell r="A54" t="str">
            <v>un animal</v>
          </cell>
          <cell r="E54">
            <v>1002</v>
          </cell>
          <cell r="F54" t="str">
            <v>animal</v>
          </cell>
        </row>
        <row r="55">
          <cell r="A55" t="str">
            <v>une idée</v>
          </cell>
          <cell r="E55">
            <v>239</v>
          </cell>
          <cell r="F55" t="str">
            <v>idée</v>
          </cell>
        </row>
        <row r="56">
          <cell r="A56" t="str">
            <v>comment ça s’écrit ?</v>
          </cell>
          <cell r="E56" t="str">
            <v>234/54/17/382</v>
          </cell>
          <cell r="F56" t="str">
            <v>MWU</v>
          </cell>
        </row>
        <row r="57">
          <cell r="A57" t="str">
            <v>voici</v>
          </cell>
          <cell r="E57">
            <v>1103</v>
          </cell>
          <cell r="F57" t="str">
            <v>voici</v>
          </cell>
        </row>
        <row r="58">
          <cell r="A58" t="str">
            <v>un livre</v>
          </cell>
          <cell r="E58">
            <v>358</v>
          </cell>
          <cell r="F58" t="str">
            <v>livre</v>
          </cell>
        </row>
        <row r="59">
          <cell r="A59" t="str">
            <v>un ordinateur</v>
          </cell>
          <cell r="E59">
            <v>2201</v>
          </cell>
          <cell r="F59" t="str">
            <v>ordinateur</v>
          </cell>
        </row>
        <row r="60">
          <cell r="A60" t="str">
            <v>un vélo</v>
          </cell>
          <cell r="E60">
            <v>4594</v>
          </cell>
          <cell r="F60" t="str">
            <v>vélo</v>
          </cell>
        </row>
        <row r="61">
          <cell r="A61" t="str">
            <v>une voiture</v>
          </cell>
          <cell r="E61">
            <v>881</v>
          </cell>
          <cell r="F61" t="str">
            <v>voiture</v>
          </cell>
        </row>
        <row r="62">
          <cell r="A62" t="str">
            <v>cher</v>
          </cell>
          <cell r="E62">
            <v>803</v>
          </cell>
          <cell r="F62" t="str">
            <v>cher</v>
          </cell>
        </row>
        <row r="63">
          <cell r="A63" t="str">
            <v>chère</v>
          </cell>
          <cell r="E63">
            <v>803</v>
          </cell>
          <cell r="F63" t="str">
            <v>cher</v>
          </cell>
        </row>
        <row r="64">
          <cell r="A64" t="str">
            <v>moderne</v>
          </cell>
          <cell r="E64">
            <v>1239</v>
          </cell>
          <cell r="F64" t="str">
            <v>moderne</v>
          </cell>
        </row>
        <row r="65">
          <cell r="A65" t="str">
            <v>tu as</v>
          </cell>
          <cell r="E65">
            <v>8</v>
          </cell>
          <cell r="F65" t="str">
            <v>avoir</v>
          </cell>
        </row>
        <row r="66">
          <cell r="A66" t="str">
            <v>non</v>
          </cell>
          <cell r="E66">
            <v>75</v>
          </cell>
          <cell r="F66" t="str">
            <v>non</v>
          </cell>
        </row>
        <row r="67">
          <cell r="A67" t="str">
            <v>oui</v>
          </cell>
          <cell r="E67">
            <v>284</v>
          </cell>
          <cell r="F67" t="str">
            <v>oui</v>
          </cell>
        </row>
        <row r="68">
          <cell r="A68" t="str">
            <v>rapide</v>
          </cell>
          <cell r="E68">
            <v>672</v>
          </cell>
          <cell r="F68" t="str">
            <v>rapide</v>
          </cell>
        </row>
        <row r="69">
          <cell r="A69" t="str">
            <v>elle2</v>
          </cell>
          <cell r="E69">
            <v>38</v>
          </cell>
          <cell r="F69" t="str">
            <v>elle</v>
          </cell>
        </row>
        <row r="70">
          <cell r="A70" t="str">
            <v>il2</v>
          </cell>
          <cell r="E70">
            <v>13</v>
          </cell>
          <cell r="F70" t="str">
            <v>il</v>
          </cell>
        </row>
        <row r="71">
          <cell r="A71" t="str">
            <v>un homme</v>
          </cell>
          <cell r="E71">
            <v>136</v>
          </cell>
          <cell r="F71" t="str">
            <v>homme</v>
          </cell>
        </row>
        <row r="72">
          <cell r="A72" t="str">
            <v>une femme1</v>
          </cell>
          <cell r="E72">
            <v>154</v>
          </cell>
          <cell r="F72" t="str">
            <v>femme</v>
          </cell>
        </row>
        <row r="73">
          <cell r="A73" t="str">
            <v>intéressant</v>
          </cell>
          <cell r="E73">
            <v>1244</v>
          </cell>
          <cell r="F73" t="str">
            <v>intéressant</v>
          </cell>
        </row>
        <row r="74">
          <cell r="A74" t="str">
            <v>intéressante</v>
          </cell>
          <cell r="E74">
            <v>1244</v>
          </cell>
          <cell r="F74" t="str">
            <v>intéressant</v>
          </cell>
        </row>
        <row r="75">
          <cell r="A75" t="str">
            <v>sympa/sympathique</v>
          </cell>
          <cell r="E75">
            <v>4164</v>
          </cell>
          <cell r="F75" t="str">
            <v>sympathique</v>
          </cell>
        </row>
        <row r="76">
          <cell r="A76" t="str">
            <v>un ami</v>
          </cell>
          <cell r="E76">
            <v>467</v>
          </cell>
          <cell r="F76" t="str">
            <v>ami</v>
          </cell>
        </row>
        <row r="77">
          <cell r="A77" t="str">
            <v>un professeur</v>
          </cell>
          <cell r="E77">
            <v>1150</v>
          </cell>
          <cell r="F77" t="str">
            <v>professeur</v>
          </cell>
        </row>
        <row r="78">
          <cell r="A78" t="str">
            <v>une amie</v>
          </cell>
          <cell r="E78">
            <v>467</v>
          </cell>
          <cell r="F78" t="str">
            <v>ami</v>
          </cell>
        </row>
        <row r="79">
          <cell r="A79" t="str">
            <v>un chanteur</v>
          </cell>
          <cell r="E79">
            <v>3251</v>
          </cell>
          <cell r="F79" t="str">
            <v>chanteur</v>
          </cell>
        </row>
        <row r="80">
          <cell r="A80" t="str">
            <v>une chanteuse</v>
          </cell>
          <cell r="E80">
            <v>3251</v>
          </cell>
          <cell r="F80" t="str">
            <v>chanteur</v>
          </cell>
        </row>
        <row r="81">
          <cell r="A81" t="str">
            <v>une professeure</v>
          </cell>
          <cell r="E81">
            <v>1150</v>
          </cell>
          <cell r="F81" t="str">
            <v>professeur</v>
          </cell>
        </row>
        <row r="82">
          <cell r="A82" t="str">
            <v>drôle</v>
          </cell>
          <cell r="E82">
            <v>2166</v>
          </cell>
          <cell r="F82" t="str">
            <v>drôle</v>
          </cell>
        </row>
        <row r="83">
          <cell r="A83" t="str">
            <v>faux</v>
          </cell>
          <cell r="E83">
            <v>555</v>
          </cell>
          <cell r="F83" t="str">
            <v>faux</v>
          </cell>
        </row>
        <row r="84">
          <cell r="A84" t="str">
            <v>vrai</v>
          </cell>
          <cell r="E84">
            <v>292</v>
          </cell>
          <cell r="F84" t="str">
            <v>vrai</v>
          </cell>
        </row>
        <row r="85">
          <cell r="A85" t="str">
            <v>la</v>
          </cell>
          <cell r="E85">
            <v>1</v>
          </cell>
          <cell r="F85" t="str">
            <v>le</v>
          </cell>
        </row>
        <row r="86">
          <cell r="A86" t="str">
            <v>la phrase</v>
          </cell>
          <cell r="E86">
            <v>2074</v>
          </cell>
          <cell r="F86" t="str">
            <v>phrase</v>
          </cell>
        </row>
        <row r="87">
          <cell r="A87" t="str">
            <v>le</v>
          </cell>
          <cell r="E87">
            <v>1</v>
          </cell>
          <cell r="F87" t="str">
            <v>le</v>
          </cell>
        </row>
        <row r="88">
          <cell r="A88" t="str">
            <v>les</v>
          </cell>
          <cell r="E88">
            <v>1</v>
          </cell>
          <cell r="F88" t="str">
            <v>le</v>
          </cell>
        </row>
        <row r="89">
          <cell r="A89" t="str">
            <v>en1</v>
          </cell>
          <cell r="E89">
            <v>7</v>
          </cell>
          <cell r="F89" t="str">
            <v>en</v>
          </cell>
        </row>
        <row r="90">
          <cell r="A90" t="str">
            <v>le mot</v>
          </cell>
          <cell r="E90">
            <v>220</v>
          </cell>
          <cell r="F90" t="str">
            <v>mot</v>
          </cell>
        </row>
        <row r="91">
          <cell r="A91" t="str">
            <v>la médecin</v>
          </cell>
          <cell r="E91">
            <v>827</v>
          </cell>
          <cell r="F91" t="str">
            <v>médecin</v>
          </cell>
        </row>
        <row r="92">
          <cell r="A92" t="str">
            <v>l'acteur (m)</v>
          </cell>
          <cell r="E92">
            <v>1552</v>
          </cell>
          <cell r="F92" t="str">
            <v>acteur</v>
          </cell>
        </row>
        <row r="93">
          <cell r="A93" t="str">
            <v>l'actrice (f)</v>
          </cell>
          <cell r="E93">
            <v>1552</v>
          </cell>
          <cell r="F93" t="str">
            <v>acteur</v>
          </cell>
        </row>
        <row r="94">
          <cell r="A94" t="str">
            <v>le médecin</v>
          </cell>
          <cell r="E94">
            <v>827</v>
          </cell>
          <cell r="F94" t="str">
            <v>médecin</v>
          </cell>
        </row>
        <row r="95">
          <cell r="A95" t="str">
            <v>la fille</v>
          </cell>
          <cell r="E95">
            <v>629</v>
          </cell>
          <cell r="F95" t="str">
            <v>fille</v>
          </cell>
        </row>
        <row r="96">
          <cell r="A96" t="str">
            <v>la personne1</v>
          </cell>
          <cell r="E96">
            <v>84</v>
          </cell>
          <cell r="F96" t="str">
            <v>personne</v>
          </cell>
        </row>
        <row r="97">
          <cell r="A97" t="str">
            <v>l'anglais2  (m)</v>
          </cell>
          <cell r="E97">
            <v>784</v>
          </cell>
          <cell r="F97" t="str">
            <v>anglais</v>
          </cell>
        </row>
        <row r="98">
          <cell r="A98" t="str">
            <v xml:space="preserve">le français2 </v>
          </cell>
          <cell r="E98">
            <v>251</v>
          </cell>
          <cell r="F98" t="str">
            <v>français</v>
          </cell>
        </row>
        <row r="99">
          <cell r="A99" t="str">
            <v>le garçon</v>
          </cell>
          <cell r="E99">
            <v>1599</v>
          </cell>
          <cell r="F99" t="str">
            <v>garçon</v>
          </cell>
        </row>
        <row r="100">
          <cell r="A100" t="str">
            <v>ça</v>
          </cell>
          <cell r="E100">
            <v>54</v>
          </cell>
          <cell r="F100" t="str">
            <v>cela</v>
          </cell>
        </row>
        <row r="101">
          <cell r="A101" t="str">
            <v>les courses (f pl)</v>
          </cell>
          <cell r="E101">
            <v>1289</v>
          </cell>
          <cell r="F101" t="str">
            <v>course</v>
          </cell>
        </row>
        <row r="102">
          <cell r="A102" t="str">
            <v>quoi ?</v>
          </cell>
          <cell r="E102">
            <v>297</v>
          </cell>
          <cell r="F102" t="str">
            <v>quoi</v>
          </cell>
        </row>
        <row r="103">
          <cell r="A103" t="str">
            <v>les devoirs (m pl)</v>
          </cell>
          <cell r="E103">
            <v>39</v>
          </cell>
          <cell r="F103" t="str">
            <v>devoir</v>
          </cell>
        </row>
        <row r="104">
          <cell r="A104" t="str">
            <v>elle fait</v>
          </cell>
          <cell r="E104">
            <v>25</v>
          </cell>
          <cell r="F104" t="str">
            <v>faire</v>
          </cell>
        </row>
        <row r="105">
          <cell r="A105" t="str">
            <v>faire</v>
          </cell>
          <cell r="E105">
            <v>25</v>
          </cell>
          <cell r="F105" t="str">
            <v>faire</v>
          </cell>
        </row>
        <row r="106">
          <cell r="A106" t="str">
            <v>il fait</v>
          </cell>
          <cell r="E106">
            <v>25</v>
          </cell>
          <cell r="F106" t="str">
            <v>faire</v>
          </cell>
        </row>
        <row r="107">
          <cell r="A107" t="str">
            <v>je fais</v>
          </cell>
          <cell r="E107">
            <v>25</v>
          </cell>
          <cell r="F107" t="str">
            <v>faire</v>
          </cell>
        </row>
        <row r="108">
          <cell r="A108" t="str">
            <v>tu fais</v>
          </cell>
          <cell r="E108">
            <v>25</v>
          </cell>
          <cell r="F108" t="str">
            <v>faire</v>
          </cell>
        </row>
        <row r="109">
          <cell r="A109" t="str">
            <v>la cuisine</v>
          </cell>
          <cell r="E109">
            <v>2618</v>
          </cell>
          <cell r="F109" t="str">
            <v>cuisine</v>
          </cell>
        </row>
        <row r="110">
          <cell r="A110" t="str">
            <v>le ménage</v>
          </cell>
          <cell r="E110">
            <v>2326</v>
          </cell>
          <cell r="F110" t="str">
            <v>ménage</v>
          </cell>
        </row>
        <row r="111">
          <cell r="A111" t="str">
            <v>le modèle</v>
          </cell>
          <cell r="E111">
            <v>958</v>
          </cell>
          <cell r="F111" t="str">
            <v>modèle</v>
          </cell>
        </row>
        <row r="112">
          <cell r="A112" t="str">
            <v>le lit</v>
          </cell>
          <cell r="E112">
            <v>1837</v>
          </cell>
          <cell r="F112" t="str">
            <v>lit</v>
          </cell>
        </row>
        <row r="113">
          <cell r="A113" t="str">
            <v>l'activité (f)</v>
          </cell>
          <cell r="E113">
            <v>452</v>
          </cell>
          <cell r="F113" t="str">
            <v>activité</v>
          </cell>
        </row>
        <row r="114">
          <cell r="A114" t="str">
            <v>bleu</v>
          </cell>
          <cell r="E114">
            <v>1216</v>
          </cell>
          <cell r="F114" t="str">
            <v>bleu</v>
          </cell>
        </row>
        <row r="115">
          <cell r="A115" t="str">
            <v>bleue</v>
          </cell>
          <cell r="E115">
            <v>1216</v>
          </cell>
          <cell r="F115" t="str">
            <v>bleu</v>
          </cell>
        </row>
        <row r="116">
          <cell r="A116" t="str">
            <v>jaune</v>
          </cell>
          <cell r="E116">
            <v>2585</v>
          </cell>
          <cell r="F116" t="str">
            <v>jaune</v>
          </cell>
        </row>
        <row r="117">
          <cell r="A117" t="str">
            <v>rouge</v>
          </cell>
          <cell r="E117">
            <v>987</v>
          </cell>
          <cell r="F117" t="str">
            <v>rouge</v>
          </cell>
        </row>
        <row r="118">
          <cell r="A118" t="str">
            <v>vert</v>
          </cell>
          <cell r="E118">
            <v>1060</v>
          </cell>
          <cell r="F118" t="str">
            <v>vert</v>
          </cell>
        </row>
        <row r="119">
          <cell r="A119" t="str">
            <v>verte</v>
          </cell>
          <cell r="E119">
            <v>1060</v>
          </cell>
          <cell r="F119" t="str">
            <v>vert</v>
          </cell>
        </row>
        <row r="120">
          <cell r="A120" t="str">
            <v>la poète</v>
          </cell>
          <cell r="E120">
            <v>2307</v>
          </cell>
          <cell r="F120" t="str">
            <v>poète</v>
          </cell>
        </row>
        <row r="121">
          <cell r="A121" t="str">
            <v>le poème</v>
          </cell>
          <cell r="E121">
            <v>3031</v>
          </cell>
          <cell r="F121" t="str">
            <v>poème</v>
          </cell>
        </row>
        <row r="122">
          <cell r="A122" t="str">
            <v>le poète</v>
          </cell>
          <cell r="E122">
            <v>2307</v>
          </cell>
          <cell r="F122" t="str">
            <v>poète</v>
          </cell>
        </row>
        <row r="123">
          <cell r="A123" t="str">
            <v>comme1</v>
          </cell>
          <cell r="E123">
            <v>32</v>
          </cell>
          <cell r="F123" t="str">
            <v>comme</v>
          </cell>
        </row>
        <row r="124">
          <cell r="A124" t="str">
            <v>la couleur</v>
          </cell>
          <cell r="E124">
            <v>1211</v>
          </cell>
          <cell r="F124" t="str">
            <v>couleur</v>
          </cell>
        </row>
        <row r="125">
          <cell r="A125" t="str">
            <v>le ciel</v>
          </cell>
          <cell r="E125">
            <v>1538</v>
          </cell>
          <cell r="F125" t="str">
            <v>ciel</v>
          </cell>
        </row>
        <row r="126">
          <cell r="A126" t="str">
            <v>le rêve</v>
          </cell>
          <cell r="E126">
            <v>1313</v>
          </cell>
          <cell r="F126" t="str">
            <v>rêve</v>
          </cell>
        </row>
        <row r="127">
          <cell r="A127" t="str">
            <v>la vague</v>
          </cell>
          <cell r="E127">
            <v>1493</v>
          </cell>
          <cell r="F127" t="str">
            <v>vague</v>
          </cell>
        </row>
        <row r="128">
          <cell r="A128" t="str">
            <v>beau</v>
          </cell>
          <cell r="E128">
            <v>393</v>
          </cell>
          <cell r="F128" t="str">
            <v>beau</v>
          </cell>
        </row>
        <row r="129">
          <cell r="A129" t="str">
            <v>la promenade</v>
          </cell>
          <cell r="E129" t="str">
            <v>N/A</v>
          </cell>
          <cell r="F129" t="str">
            <v>Headword</v>
          </cell>
        </row>
        <row r="130">
          <cell r="A130" t="str">
            <v>le voyage</v>
          </cell>
          <cell r="E130">
            <v>904</v>
          </cell>
          <cell r="F130" t="str">
            <v>voyage</v>
          </cell>
        </row>
        <row r="131">
          <cell r="A131" t="str">
            <v>Londres</v>
          </cell>
          <cell r="E131" t="str">
            <v>N/A</v>
          </cell>
          <cell r="F131" t="str">
            <v>Headword</v>
          </cell>
        </row>
        <row r="132">
          <cell r="A132" t="str">
            <v>Paris</v>
          </cell>
          <cell r="E132" t="str">
            <v>N/A</v>
          </cell>
          <cell r="F132" t="str">
            <v>Headword</v>
          </cell>
        </row>
        <row r="133">
          <cell r="A133" t="str">
            <v>le bateau</v>
          </cell>
          <cell r="E133">
            <v>1287</v>
          </cell>
          <cell r="F133" t="str">
            <v>bateau</v>
          </cell>
        </row>
        <row r="134">
          <cell r="A134" t="str">
            <v>de1</v>
          </cell>
          <cell r="E134">
            <v>2</v>
          </cell>
          <cell r="F134" t="str">
            <v>de</v>
          </cell>
        </row>
        <row r="135">
          <cell r="A135" t="str">
            <v>en2</v>
          </cell>
          <cell r="E135">
            <v>7</v>
          </cell>
          <cell r="F135" t="str">
            <v>en</v>
          </cell>
        </row>
        <row r="136">
          <cell r="A136" t="str">
            <v>la visite</v>
          </cell>
          <cell r="E136">
            <v>1072</v>
          </cell>
          <cell r="F136" t="str">
            <v>visite</v>
          </cell>
        </row>
        <row r="137">
          <cell r="A137" t="str">
            <v>la réponse</v>
          </cell>
          <cell r="E137">
            <v>456</v>
          </cell>
          <cell r="F137" t="str">
            <v>réponse</v>
          </cell>
        </row>
        <row r="138">
          <cell r="A138" t="str">
            <v>le magasin</v>
          </cell>
          <cell r="E138">
            <v>1736</v>
          </cell>
          <cell r="F138" t="str">
            <v>magasin</v>
          </cell>
        </row>
        <row r="139">
          <cell r="A139" t="str">
            <v>la question</v>
          </cell>
          <cell r="E139">
            <v>144</v>
          </cell>
          <cell r="F139" t="str">
            <v>question</v>
          </cell>
        </row>
        <row r="140">
          <cell r="A140" t="str">
            <v>le numéro</v>
          </cell>
          <cell r="E140">
            <v>766</v>
          </cell>
          <cell r="F140" t="str">
            <v>numéro</v>
          </cell>
        </row>
        <row r="141">
          <cell r="A141" t="str">
            <v>mauvais</v>
          </cell>
          <cell r="E141">
            <v>274</v>
          </cell>
          <cell r="F141" t="str">
            <v>mauvais</v>
          </cell>
        </row>
        <row r="142">
          <cell r="A142" t="str">
            <v>mauvaise</v>
          </cell>
          <cell r="E142">
            <v>274</v>
          </cell>
          <cell r="F142" t="str">
            <v>mauvais</v>
          </cell>
        </row>
        <row r="143">
          <cell r="A143" t="str">
            <v>faire un voyage</v>
          </cell>
          <cell r="E143" t="str">
            <v>25/3/904</v>
          </cell>
          <cell r="F143" t="str">
            <v>MWU</v>
          </cell>
        </row>
        <row r="144">
          <cell r="A144" t="str">
            <v>faire une promenade</v>
          </cell>
          <cell r="E144" t="str">
            <v>25/3/NA</v>
          </cell>
          <cell r="F144" t="str">
            <v>MWU</v>
          </cell>
        </row>
        <row r="145">
          <cell r="A145" t="str">
            <v>faire une visite de</v>
          </cell>
          <cell r="E145" t="str">
            <v>25/3/1072/2</v>
          </cell>
          <cell r="F145" t="str">
            <v>MWU</v>
          </cell>
        </row>
        <row r="146">
          <cell r="A146" t="str">
            <v>faires les magasins</v>
          </cell>
          <cell r="E146" t="str">
            <v>25/3/1/1736</v>
          </cell>
          <cell r="F146" t="str">
            <v>MWU</v>
          </cell>
        </row>
        <row r="147">
          <cell r="A147" t="str">
            <v>il fait beau</v>
          </cell>
          <cell r="E147" t="str">
            <v>13/25/393</v>
          </cell>
          <cell r="F147" t="str">
            <v>MWU</v>
          </cell>
        </row>
        <row r="148">
          <cell r="A148" t="str">
            <v>il fait mauvais</v>
          </cell>
          <cell r="E148" t="str">
            <v>13/25/274</v>
          </cell>
          <cell r="F148" t="str">
            <v>MWU</v>
          </cell>
        </row>
        <row r="149">
          <cell r="A149" t="str">
            <v>la solution</v>
          </cell>
          <cell r="E149">
            <v>608</v>
          </cell>
          <cell r="F149" t="str">
            <v>solution</v>
          </cell>
        </row>
        <row r="150">
          <cell r="A150" t="str">
            <v>rester</v>
          </cell>
          <cell r="E150">
            <v>100</v>
          </cell>
          <cell r="F150" t="str">
            <v>rester</v>
          </cell>
        </row>
        <row r="151">
          <cell r="A151" t="str">
            <v>chaque</v>
          </cell>
          <cell r="E151">
            <v>151</v>
          </cell>
          <cell r="F151" t="str">
            <v>chaque</v>
          </cell>
        </row>
        <row r="152">
          <cell r="A152" t="str">
            <v>la semaine</v>
          </cell>
          <cell r="E152">
            <v>245</v>
          </cell>
          <cell r="F152" t="str">
            <v>semaine</v>
          </cell>
        </row>
        <row r="153">
          <cell r="A153" t="str">
            <v>le moment</v>
          </cell>
          <cell r="E153">
            <v>148</v>
          </cell>
          <cell r="F153" t="str">
            <v>moment</v>
          </cell>
        </row>
        <row r="154">
          <cell r="A154" t="str">
            <v>l'école (f)</v>
          </cell>
          <cell r="E154">
            <v>477</v>
          </cell>
          <cell r="F154" t="str">
            <v>école</v>
          </cell>
        </row>
        <row r="155">
          <cell r="A155" t="str">
            <v>cocher</v>
          </cell>
          <cell r="E155" t="str">
            <v>N/A</v>
          </cell>
          <cell r="F155" t="str">
            <v>Headword</v>
          </cell>
        </row>
        <row r="156">
          <cell r="A156" t="str">
            <v>l'uniforme (m)</v>
          </cell>
          <cell r="E156">
            <v>1801</v>
          </cell>
          <cell r="F156" t="str">
            <v>uniforme</v>
          </cell>
        </row>
        <row r="157">
          <cell r="A157" t="str">
            <v>porter</v>
          </cell>
          <cell r="E157">
            <v>105</v>
          </cell>
          <cell r="F157" t="str">
            <v>porter</v>
          </cell>
        </row>
        <row r="158">
          <cell r="A158" t="str">
            <v>trouver</v>
          </cell>
          <cell r="E158">
            <v>83</v>
          </cell>
          <cell r="F158" t="str">
            <v>trouver</v>
          </cell>
        </row>
        <row r="159">
          <cell r="A159" t="str">
            <v>passer</v>
          </cell>
          <cell r="E159">
            <v>90</v>
          </cell>
          <cell r="F159" t="str">
            <v>passer</v>
          </cell>
        </row>
        <row r="160">
          <cell r="A160" t="str">
            <v>aimer</v>
          </cell>
          <cell r="E160">
            <v>242</v>
          </cell>
          <cell r="F160" t="str">
            <v>aimer</v>
          </cell>
        </row>
        <row r="161">
          <cell r="A161" t="str">
            <v>à1</v>
          </cell>
          <cell r="E161">
            <v>4</v>
          </cell>
          <cell r="F161" t="str">
            <v>à</v>
          </cell>
        </row>
        <row r="162">
          <cell r="A162" t="str">
            <v>avec</v>
          </cell>
          <cell r="E162">
            <v>23</v>
          </cell>
          <cell r="F162" t="str">
            <v>avec</v>
          </cell>
        </row>
        <row r="163">
          <cell r="A163" t="str">
            <v>le cadeau</v>
          </cell>
          <cell r="E163">
            <v>2298</v>
          </cell>
          <cell r="F163" t="str">
            <v>cadeau</v>
          </cell>
        </row>
        <row r="164">
          <cell r="A164" t="str">
            <v>à2</v>
          </cell>
          <cell r="E164">
            <v>4</v>
          </cell>
          <cell r="F164" t="str">
            <v>à</v>
          </cell>
        </row>
        <row r="165">
          <cell r="A165" t="str">
            <v>demander</v>
          </cell>
          <cell r="E165">
            <v>80</v>
          </cell>
          <cell r="F165" t="str">
            <v>demander</v>
          </cell>
        </row>
        <row r="166">
          <cell r="A166" t="str">
            <v>donner</v>
          </cell>
          <cell r="E166">
            <v>46</v>
          </cell>
          <cell r="F166" t="str">
            <v>donner</v>
          </cell>
        </row>
        <row r="167">
          <cell r="A167" t="str">
            <v>montrer</v>
          </cell>
          <cell r="E167">
            <v>108</v>
          </cell>
          <cell r="F167" t="str">
            <v>montrer</v>
          </cell>
        </row>
        <row r="168">
          <cell r="A168" t="str">
            <v>penser</v>
          </cell>
          <cell r="E168">
            <v>116</v>
          </cell>
          <cell r="F168" t="str">
            <v>penser</v>
          </cell>
        </row>
        <row r="169">
          <cell r="A169" t="str">
            <v>penser à</v>
          </cell>
          <cell r="E169">
            <v>116</v>
          </cell>
          <cell r="F169" t="str">
            <v>penser</v>
          </cell>
        </row>
        <row r="170">
          <cell r="A170" t="str">
            <v>aujourd’hui</v>
          </cell>
          <cell r="E170">
            <v>233</v>
          </cell>
          <cell r="F170" t="str">
            <v>aujourd’hui</v>
          </cell>
        </row>
        <row r="171">
          <cell r="A171" t="str">
            <v>normalement</v>
          </cell>
          <cell r="E171">
            <v>2018</v>
          </cell>
          <cell r="F171" t="str">
            <v>normalement</v>
          </cell>
        </row>
        <row r="172">
          <cell r="A172" t="str">
            <v>la raison</v>
          </cell>
          <cell r="E172">
            <v>72</v>
          </cell>
          <cell r="F172" t="str">
            <v>raison</v>
          </cell>
        </row>
        <row r="173">
          <cell r="A173" t="str">
            <v>l'exemple (m)</v>
          </cell>
          <cell r="E173">
            <v>259</v>
          </cell>
          <cell r="F173" t="str">
            <v>exemple</v>
          </cell>
        </row>
        <row r="174">
          <cell r="A174" t="str">
            <v>que1</v>
          </cell>
          <cell r="E174">
            <v>9</v>
          </cell>
          <cell r="F174" t="str">
            <v>que</v>
          </cell>
        </row>
        <row r="175">
          <cell r="A175" t="str">
            <v>la télé</v>
          </cell>
          <cell r="E175">
            <v>2746</v>
          </cell>
          <cell r="F175" t="str">
            <v>télé</v>
          </cell>
        </row>
        <row r="176">
          <cell r="A176" t="str">
            <v xml:space="preserve">le déjeuner </v>
          </cell>
          <cell r="E176">
            <v>2724</v>
          </cell>
          <cell r="F176" t="str">
            <v>déjeuner</v>
          </cell>
        </row>
        <row r="177">
          <cell r="A177" t="str">
            <v>marcher</v>
          </cell>
          <cell r="E177">
            <v>1532</v>
          </cell>
          <cell r="F177" t="str">
            <v>marcher</v>
          </cell>
        </row>
        <row r="178">
          <cell r="A178" t="str">
            <v>nous1</v>
          </cell>
          <cell r="E178">
            <v>31</v>
          </cell>
          <cell r="F178" t="str">
            <v>nous</v>
          </cell>
        </row>
        <row r="179">
          <cell r="A179" t="str">
            <v>préparer</v>
          </cell>
          <cell r="E179">
            <v>368</v>
          </cell>
          <cell r="F179" t="str">
            <v>préparer</v>
          </cell>
        </row>
        <row r="180">
          <cell r="A180" t="str">
            <v>travailler</v>
          </cell>
          <cell r="E180">
            <v>290</v>
          </cell>
          <cell r="F180" t="str">
            <v>travailler</v>
          </cell>
        </row>
        <row r="181">
          <cell r="A181" t="str">
            <v>manger</v>
          </cell>
          <cell r="E181">
            <v>1338</v>
          </cell>
          <cell r="F181" t="str">
            <v>manger</v>
          </cell>
        </row>
        <row r="182">
          <cell r="A182" t="str">
            <v>dehors</v>
          </cell>
          <cell r="E182">
            <v>1217</v>
          </cell>
          <cell r="F182" t="str">
            <v>dehors</v>
          </cell>
        </row>
        <row r="183">
          <cell r="A183" t="str">
            <v>la maison</v>
          </cell>
          <cell r="E183">
            <v>325</v>
          </cell>
          <cell r="F183" t="str">
            <v>maison</v>
          </cell>
        </row>
        <row r="184">
          <cell r="A184" t="str">
            <v>le film</v>
          </cell>
          <cell r="E184">
            <v>848</v>
          </cell>
          <cell r="F184" t="str">
            <v>film</v>
          </cell>
        </row>
        <row r="185">
          <cell r="A185" t="str">
            <v>regarder1</v>
          </cell>
          <cell r="E185">
            <v>425</v>
          </cell>
          <cell r="F185" t="str">
            <v>regarder</v>
          </cell>
        </row>
        <row r="186">
          <cell r="A186" t="str">
            <v>la partenaire</v>
          </cell>
          <cell r="E186">
            <v>1077</v>
          </cell>
          <cell r="F186" t="str">
            <v>partenaire</v>
          </cell>
        </row>
        <row r="187">
          <cell r="A187" t="str">
            <v>le partenaire</v>
          </cell>
          <cell r="E187">
            <v>1077</v>
          </cell>
          <cell r="F187" t="str">
            <v>partenaire</v>
          </cell>
        </row>
        <row r="188">
          <cell r="A188" t="str">
            <v>préféré</v>
          </cell>
          <cell r="E188" t="str">
            <v>N/A</v>
          </cell>
          <cell r="F188" t="str">
            <v>Headword</v>
          </cell>
        </row>
        <row r="189">
          <cell r="A189" t="str">
            <v>préférée</v>
          </cell>
          <cell r="E189" t="str">
            <v>N/A</v>
          </cell>
          <cell r="F189" t="str">
            <v>Headword</v>
          </cell>
        </row>
        <row r="190">
          <cell r="A190" t="str">
            <v>le fruit</v>
          </cell>
          <cell r="E190">
            <v>896</v>
          </cell>
          <cell r="F190" t="str">
            <v>fruit</v>
          </cell>
        </row>
        <row r="191">
          <cell r="A191" t="str">
            <v>chanter</v>
          </cell>
          <cell r="E191">
            <v>1820</v>
          </cell>
          <cell r="F191" t="str">
            <v>chanter</v>
          </cell>
        </row>
        <row r="192">
          <cell r="A192" t="str">
            <v>elles</v>
          </cell>
          <cell r="E192" t="str">
            <v>N/A</v>
          </cell>
          <cell r="F192" t="str">
            <v>Headword</v>
          </cell>
        </row>
        <row r="193">
          <cell r="A193" t="str">
            <v xml:space="preserve">étudier </v>
          </cell>
          <cell r="E193">
            <v>960</v>
          </cell>
          <cell r="F193" t="str">
            <v>étudier</v>
          </cell>
        </row>
        <row r="194">
          <cell r="A194" t="str">
            <v>ils</v>
          </cell>
          <cell r="E194" t="str">
            <v>N/A</v>
          </cell>
          <cell r="F194" t="str">
            <v>Headword</v>
          </cell>
        </row>
        <row r="195">
          <cell r="A195" t="str">
            <v>jouer</v>
          </cell>
          <cell r="E195">
            <v>219</v>
          </cell>
          <cell r="F195" t="str">
            <v>jouer</v>
          </cell>
        </row>
        <row r="196">
          <cell r="A196" t="str">
            <v>ensemble</v>
          </cell>
          <cell r="E196">
            <v>124</v>
          </cell>
          <cell r="F196" t="str">
            <v>ensemble</v>
          </cell>
        </row>
        <row r="197">
          <cell r="A197" t="str">
            <v>la radio</v>
          </cell>
          <cell r="E197">
            <v>1526</v>
          </cell>
          <cell r="F197" t="str">
            <v>radio</v>
          </cell>
        </row>
        <row r="198">
          <cell r="A198" t="str">
            <v>l'histoire (f)</v>
          </cell>
          <cell r="E198">
            <v>263</v>
          </cell>
          <cell r="F198" t="str">
            <v>histoire</v>
          </cell>
        </row>
        <row r="199">
          <cell r="A199" t="str">
            <v>un élève</v>
          </cell>
          <cell r="E199">
            <v>1068</v>
          </cell>
          <cell r="F199" t="str">
            <v>élève</v>
          </cell>
        </row>
        <row r="200">
          <cell r="A200" t="str">
            <v>une élève</v>
          </cell>
          <cell r="E200">
            <v>1068</v>
          </cell>
          <cell r="F200" t="str">
            <v>élève</v>
          </cell>
        </row>
        <row r="201">
          <cell r="A201" t="str">
            <v>la chemise</v>
          </cell>
          <cell r="E201">
            <v>3892</v>
          </cell>
          <cell r="F201" t="str">
            <v>chemise</v>
          </cell>
        </row>
        <row r="202">
          <cell r="A202" t="str">
            <v>la porte</v>
          </cell>
          <cell r="E202">
            <v>696</v>
          </cell>
          <cell r="F202" t="str">
            <v>porte</v>
          </cell>
        </row>
        <row r="203">
          <cell r="A203" t="str">
            <v>regarder2</v>
          </cell>
          <cell r="E203">
            <v>425</v>
          </cell>
          <cell r="F203" t="str">
            <v>regarder</v>
          </cell>
        </row>
        <row r="204">
          <cell r="A204" t="str">
            <v>vous1</v>
          </cell>
          <cell r="E204">
            <v>50</v>
          </cell>
          <cell r="F204" t="str">
            <v>vous</v>
          </cell>
        </row>
        <row r="205">
          <cell r="A205" t="str">
            <v>bien</v>
          </cell>
          <cell r="E205">
            <v>47</v>
          </cell>
          <cell r="F205" t="str">
            <v>bien</v>
          </cell>
        </row>
        <row r="206">
          <cell r="A206" t="str">
            <v>fermer</v>
          </cell>
          <cell r="E206">
            <v>757</v>
          </cell>
          <cell r="F206" t="str">
            <v>fermer</v>
          </cell>
        </row>
        <row r="207">
          <cell r="A207" t="str">
            <v>la fenêtre</v>
          </cell>
          <cell r="E207">
            <v>1604</v>
          </cell>
          <cell r="F207" t="str">
            <v>fenêtre</v>
          </cell>
        </row>
        <row r="208">
          <cell r="A208" t="str">
            <v>la salle</v>
          </cell>
          <cell r="E208">
            <v>812</v>
          </cell>
          <cell r="F208" t="str">
            <v>salle</v>
          </cell>
        </row>
        <row r="209">
          <cell r="A209" t="str">
            <v>le tableau</v>
          </cell>
          <cell r="E209">
            <v>1456</v>
          </cell>
          <cell r="F209" t="str">
            <v>tableau</v>
          </cell>
        </row>
        <row r="210">
          <cell r="A210" t="str">
            <v>la classe</v>
          </cell>
          <cell r="E210">
            <v>778</v>
          </cell>
          <cell r="F210" t="str">
            <v>classe</v>
          </cell>
        </row>
        <row r="211">
          <cell r="A211" t="str">
            <v>le silence</v>
          </cell>
          <cell r="E211">
            <v>1281</v>
          </cell>
          <cell r="F211" t="str">
            <v>silence</v>
          </cell>
        </row>
        <row r="212">
          <cell r="A212" t="str">
            <v>cinq</v>
          </cell>
          <cell r="E212">
            <v>288</v>
          </cell>
          <cell r="F212" t="str">
            <v>cinq</v>
          </cell>
        </row>
        <row r="213">
          <cell r="A213" t="str">
            <v>des</v>
          </cell>
          <cell r="E213">
            <v>2</v>
          </cell>
          <cell r="F213" t="str">
            <v>de</v>
          </cell>
        </row>
        <row r="214">
          <cell r="A214" t="str">
            <v>deux</v>
          </cell>
          <cell r="E214">
            <v>41</v>
          </cell>
          <cell r="F214" t="str">
            <v>deux</v>
          </cell>
        </row>
        <row r="215">
          <cell r="A215" t="str">
            <v>dix</v>
          </cell>
          <cell r="E215">
            <v>372</v>
          </cell>
          <cell r="F215" t="str">
            <v>dix</v>
          </cell>
        </row>
        <row r="216">
          <cell r="A216" t="str">
            <v>douze</v>
          </cell>
          <cell r="E216">
            <v>1664</v>
          </cell>
          <cell r="F216" t="str">
            <v>douze</v>
          </cell>
        </row>
        <row r="217">
          <cell r="A217" t="str">
            <v>huit</v>
          </cell>
          <cell r="E217">
            <v>877</v>
          </cell>
          <cell r="F217" t="str">
            <v>huit</v>
          </cell>
        </row>
        <row r="218">
          <cell r="A218" t="str">
            <v>il y a</v>
          </cell>
          <cell r="E218" t="str">
            <v>13/36/8</v>
          </cell>
          <cell r="F218" t="str">
            <v>MWU</v>
          </cell>
        </row>
        <row r="219">
          <cell r="A219" t="str">
            <v>neuf</v>
          </cell>
          <cell r="E219">
            <v>787</v>
          </cell>
          <cell r="F219" t="str">
            <v>neuf</v>
          </cell>
        </row>
        <row r="220">
          <cell r="A220" t="str">
            <v>onze</v>
          </cell>
          <cell r="E220">
            <v>2447</v>
          </cell>
          <cell r="F220" t="str">
            <v>onze</v>
          </cell>
        </row>
        <row r="221">
          <cell r="A221" t="str">
            <v>quatre</v>
          </cell>
          <cell r="E221">
            <v>253</v>
          </cell>
          <cell r="F221" t="str">
            <v>quatre</v>
          </cell>
        </row>
        <row r="222">
          <cell r="A222" t="str">
            <v>sept</v>
          </cell>
          <cell r="E222">
            <v>905</v>
          </cell>
          <cell r="F222" t="str">
            <v>sept</v>
          </cell>
        </row>
        <row r="223">
          <cell r="A223" t="str">
            <v>six</v>
          </cell>
          <cell r="E223">
            <v>450</v>
          </cell>
          <cell r="F223" t="str">
            <v>six</v>
          </cell>
        </row>
        <row r="224">
          <cell r="A224" t="str">
            <v>trois</v>
          </cell>
          <cell r="E224">
            <v>115</v>
          </cell>
          <cell r="F224" t="str">
            <v>trois</v>
          </cell>
        </row>
        <row r="225">
          <cell r="A225" t="str">
            <v>un2</v>
          </cell>
          <cell r="E225">
            <v>3</v>
          </cell>
          <cell r="F225" t="str">
            <v>un</v>
          </cell>
        </row>
        <row r="226">
          <cell r="A226" t="str">
            <v>les parents (m pl)</v>
          </cell>
          <cell r="E226">
            <v>546</v>
          </cell>
          <cell r="F226" t="str">
            <v>parent</v>
          </cell>
        </row>
        <row r="227">
          <cell r="A227" t="str">
            <v>grand2</v>
          </cell>
          <cell r="E227">
            <v>59</v>
          </cell>
          <cell r="F227" t="str">
            <v>grand</v>
          </cell>
        </row>
        <row r="228">
          <cell r="A228" t="str">
            <v>grande2</v>
          </cell>
          <cell r="E228">
            <v>59</v>
          </cell>
          <cell r="F228" t="str">
            <v>grand</v>
          </cell>
        </row>
        <row r="229">
          <cell r="A229" t="str">
            <v>jeune</v>
          </cell>
          <cell r="E229">
            <v>152</v>
          </cell>
          <cell r="F229" t="str">
            <v>jeune</v>
          </cell>
        </row>
        <row r="230">
          <cell r="A230" t="str">
            <v>petit2</v>
          </cell>
          <cell r="E230">
            <v>138</v>
          </cell>
          <cell r="F230" t="str">
            <v>petit</v>
          </cell>
        </row>
        <row r="231">
          <cell r="A231" t="str">
            <v>petite2</v>
          </cell>
          <cell r="E231">
            <v>138</v>
          </cell>
          <cell r="F231" t="str">
            <v>petit</v>
          </cell>
        </row>
        <row r="232">
          <cell r="A232" t="str">
            <v>ouvert</v>
          </cell>
          <cell r="E232">
            <v>897</v>
          </cell>
          <cell r="F232" t="str">
            <v>ouvert</v>
          </cell>
        </row>
        <row r="233">
          <cell r="A233" t="str">
            <v>ouverte</v>
          </cell>
          <cell r="E233">
            <v>897</v>
          </cell>
          <cell r="F233" t="str">
            <v>ouvert</v>
          </cell>
        </row>
        <row r="234">
          <cell r="A234" t="str">
            <v>le frère</v>
          </cell>
          <cell r="E234">
            <v>1043</v>
          </cell>
          <cell r="F234" t="str">
            <v>frère</v>
          </cell>
        </row>
        <row r="235">
          <cell r="A235" t="str">
            <v>la sœur</v>
          </cell>
          <cell r="E235">
            <v>1558</v>
          </cell>
          <cell r="F235" t="str">
            <v>sœur</v>
          </cell>
        </row>
        <row r="236">
          <cell r="A236" t="str">
            <v>elles sont</v>
          </cell>
          <cell r="E236">
            <v>5</v>
          </cell>
          <cell r="F236" t="str">
            <v>être</v>
          </cell>
        </row>
        <row r="237">
          <cell r="A237" t="str">
            <v>ils sont</v>
          </cell>
          <cell r="E237">
            <v>5</v>
          </cell>
          <cell r="F237" t="str">
            <v>être</v>
          </cell>
        </row>
        <row r="238">
          <cell r="A238" t="str">
            <v>nous sommes</v>
          </cell>
          <cell r="E238">
            <v>5</v>
          </cell>
          <cell r="F238" t="str">
            <v>être</v>
          </cell>
        </row>
        <row r="239">
          <cell r="A239" t="str">
            <v>vous êtes</v>
          </cell>
          <cell r="E239">
            <v>5</v>
          </cell>
          <cell r="F239" t="str">
            <v>être</v>
          </cell>
        </row>
        <row r="240">
          <cell r="A240" t="str">
            <v>sage</v>
          </cell>
          <cell r="E240">
            <v>2643</v>
          </cell>
          <cell r="F240" t="str">
            <v>sage</v>
          </cell>
        </row>
        <row r="241">
          <cell r="A241" t="str">
            <v>strict</v>
          </cell>
          <cell r="E241">
            <v>1859</v>
          </cell>
          <cell r="F241" t="str">
            <v>strict</v>
          </cell>
        </row>
        <row r="242">
          <cell r="A242" t="str">
            <v>stricte</v>
          </cell>
          <cell r="E242">
            <v>1859</v>
          </cell>
          <cell r="F242" t="str">
            <v>strict</v>
          </cell>
        </row>
        <row r="243">
          <cell r="A243" t="str">
            <v>ici</v>
          </cell>
          <cell r="E243">
            <v>167</v>
          </cell>
          <cell r="F243" t="str">
            <v>ici</v>
          </cell>
        </row>
        <row r="244">
          <cell r="A244" t="str">
            <v xml:space="preserve">très </v>
          </cell>
          <cell r="E244">
            <v>66</v>
          </cell>
          <cell r="F244" t="str">
            <v>très</v>
          </cell>
        </row>
        <row r="245">
          <cell r="A245" t="str">
            <v>un enfant</v>
          </cell>
          <cell r="E245">
            <v>126</v>
          </cell>
          <cell r="F245" t="str">
            <v>enfant</v>
          </cell>
        </row>
        <row r="246">
          <cell r="A246" t="str">
            <v>la famille</v>
          </cell>
          <cell r="E246">
            <v>172</v>
          </cell>
          <cell r="F246" t="str">
            <v>famille</v>
          </cell>
        </row>
        <row r="247">
          <cell r="A247" t="str">
            <v>une enfant</v>
          </cell>
          <cell r="E247">
            <v>126</v>
          </cell>
          <cell r="F247" t="str">
            <v>enfant</v>
          </cell>
        </row>
        <row r="248">
          <cell r="A248" t="str">
            <v>elles ont</v>
          </cell>
          <cell r="E248">
            <v>8</v>
          </cell>
          <cell r="F248" t="str">
            <v>avoir</v>
          </cell>
        </row>
        <row r="249">
          <cell r="A249" t="str">
            <v>ils ont</v>
          </cell>
          <cell r="E249">
            <v>8</v>
          </cell>
          <cell r="F249" t="str">
            <v>avoir</v>
          </cell>
        </row>
        <row r="250">
          <cell r="A250" t="str">
            <v>nous avons</v>
          </cell>
          <cell r="E250">
            <v>8</v>
          </cell>
          <cell r="F250" t="str">
            <v>avoir</v>
          </cell>
        </row>
        <row r="251">
          <cell r="A251" t="str">
            <v>aussi</v>
          </cell>
          <cell r="E251">
            <v>44</v>
          </cell>
          <cell r="F251" t="str">
            <v>aussi</v>
          </cell>
        </row>
        <row r="252">
          <cell r="A252" t="str">
            <v>dans</v>
          </cell>
          <cell r="E252">
            <v>11</v>
          </cell>
          <cell r="F252" t="str">
            <v>dans</v>
          </cell>
        </row>
        <row r="253">
          <cell r="A253" t="str">
            <v>le problème</v>
          </cell>
          <cell r="E253">
            <v>188</v>
          </cell>
          <cell r="F253" t="str">
            <v>problème</v>
          </cell>
        </row>
        <row r="254">
          <cell r="A254" t="str">
            <v>pour1</v>
          </cell>
          <cell r="E254">
            <v>10</v>
          </cell>
          <cell r="F254" t="str">
            <v>pour</v>
          </cell>
        </row>
        <row r="255">
          <cell r="A255" t="str">
            <v>vous avez</v>
          </cell>
          <cell r="E255">
            <v>8</v>
          </cell>
          <cell r="F255" t="str">
            <v>avoir</v>
          </cell>
        </row>
        <row r="256">
          <cell r="A256" t="str">
            <v>difficile</v>
          </cell>
          <cell r="E256">
            <v>296</v>
          </cell>
          <cell r="F256" t="str">
            <v>difficile</v>
          </cell>
        </row>
        <row r="257">
          <cell r="A257" t="str">
            <v>l'effort (m)</v>
          </cell>
          <cell r="E257">
            <v>388</v>
          </cell>
          <cell r="F257" t="str">
            <v>effort</v>
          </cell>
        </row>
        <row r="258">
          <cell r="A258" t="str">
            <v>elles font</v>
          </cell>
          <cell r="E258">
            <v>25</v>
          </cell>
          <cell r="F258" t="str">
            <v>faire</v>
          </cell>
        </row>
        <row r="259">
          <cell r="A259" t="str">
            <v>ils font</v>
          </cell>
          <cell r="E259">
            <v>25</v>
          </cell>
          <cell r="F259" t="str">
            <v>faire</v>
          </cell>
        </row>
        <row r="260">
          <cell r="A260" t="str">
            <v>nous faisons</v>
          </cell>
          <cell r="E260">
            <v>25</v>
          </cell>
          <cell r="F260" t="str">
            <v>faire</v>
          </cell>
        </row>
        <row r="261">
          <cell r="A261" t="str">
            <v>vous faites</v>
          </cell>
          <cell r="E261">
            <v>25</v>
          </cell>
          <cell r="F261" t="str">
            <v>faire</v>
          </cell>
        </row>
        <row r="262">
          <cell r="A262" t="str">
            <v>la liste</v>
          </cell>
          <cell r="E262">
            <v>924</v>
          </cell>
          <cell r="F262" t="str">
            <v>liste</v>
          </cell>
        </row>
        <row r="263">
          <cell r="A263" t="str">
            <v>l'exercice1 (m)</v>
          </cell>
          <cell r="E263">
            <v>1290</v>
          </cell>
          <cell r="F263" t="str">
            <v>exercice</v>
          </cell>
        </row>
        <row r="264">
          <cell r="A264" t="str">
            <v>la fête</v>
          </cell>
          <cell r="E264">
            <v>1490</v>
          </cell>
          <cell r="F264" t="str">
            <v>fête</v>
          </cell>
        </row>
        <row r="265">
          <cell r="A265" t="str">
            <v>d'accord</v>
          </cell>
          <cell r="E265">
            <v>736</v>
          </cell>
          <cell r="F265" t="str">
            <v>d’accord</v>
          </cell>
        </row>
        <row r="266">
          <cell r="A266" t="str">
            <v>l'attention (f)</v>
          </cell>
          <cell r="E266">
            <v>482</v>
          </cell>
          <cell r="F266" t="str">
            <v>attention</v>
          </cell>
        </row>
        <row r="267">
          <cell r="A267" t="str">
            <v>attention !</v>
          </cell>
          <cell r="E267">
            <v>482</v>
          </cell>
          <cell r="F267" t="str">
            <v>attention</v>
          </cell>
        </row>
        <row r="268">
          <cell r="A268" t="str">
            <v>ma</v>
          </cell>
          <cell r="E268">
            <v>60</v>
          </cell>
          <cell r="F268" t="str">
            <v>mon</v>
          </cell>
        </row>
        <row r="269">
          <cell r="A269" t="str">
            <v>mes</v>
          </cell>
          <cell r="E269">
            <v>60</v>
          </cell>
          <cell r="F269" t="str">
            <v>mon</v>
          </cell>
        </row>
        <row r="270">
          <cell r="A270" t="str">
            <v>mon</v>
          </cell>
          <cell r="E270">
            <v>60</v>
          </cell>
          <cell r="F270" t="str">
            <v>mon</v>
          </cell>
        </row>
        <row r="271">
          <cell r="A271" t="str">
            <v>ta</v>
          </cell>
          <cell r="E271">
            <v>330</v>
          </cell>
          <cell r="F271" t="str">
            <v>ton</v>
          </cell>
        </row>
        <row r="272">
          <cell r="A272" t="str">
            <v>tes</v>
          </cell>
          <cell r="E272">
            <v>330</v>
          </cell>
          <cell r="F272" t="str">
            <v>ton</v>
          </cell>
        </row>
        <row r="273">
          <cell r="A273" t="str">
            <v>ton1</v>
          </cell>
          <cell r="E273">
            <v>330</v>
          </cell>
          <cell r="F273" t="str">
            <v>ton</v>
          </cell>
        </row>
        <row r="274">
          <cell r="A274" t="str">
            <v>comment ?</v>
          </cell>
          <cell r="E274">
            <v>234</v>
          </cell>
          <cell r="F274" t="str">
            <v>comment</v>
          </cell>
        </row>
        <row r="275">
          <cell r="A275" t="str">
            <v>où ?</v>
          </cell>
          <cell r="E275">
            <v>48</v>
          </cell>
          <cell r="F275" t="str">
            <v>où</v>
          </cell>
        </row>
        <row r="276">
          <cell r="A276" t="str">
            <v>quand ?</v>
          </cell>
          <cell r="E276">
            <v>119</v>
          </cell>
          <cell r="F276" t="str">
            <v>quand</v>
          </cell>
        </row>
        <row r="277">
          <cell r="A277" t="str">
            <v>le jour</v>
          </cell>
          <cell r="E277">
            <v>78</v>
          </cell>
          <cell r="F277" t="str">
            <v>jour</v>
          </cell>
        </row>
        <row r="278">
          <cell r="A278" t="str">
            <v>le collège</v>
          </cell>
          <cell r="E278">
            <v>2116</v>
          </cell>
          <cell r="F278" t="str">
            <v>collège</v>
          </cell>
        </row>
        <row r="279">
          <cell r="A279" t="str">
            <v>aller</v>
          </cell>
          <cell r="E279">
            <v>53</v>
          </cell>
          <cell r="F279" t="str">
            <v>aller</v>
          </cell>
        </row>
        <row r="280">
          <cell r="A280" t="str">
            <v>elle va</v>
          </cell>
          <cell r="E280">
            <v>53</v>
          </cell>
          <cell r="F280" t="str">
            <v>aller</v>
          </cell>
        </row>
        <row r="281">
          <cell r="A281" t="str">
            <v>il va</v>
          </cell>
          <cell r="E281">
            <v>53</v>
          </cell>
          <cell r="F281" t="str">
            <v>aller</v>
          </cell>
        </row>
        <row r="282">
          <cell r="A282" t="str">
            <v>je vais</v>
          </cell>
          <cell r="E282">
            <v>53</v>
          </cell>
          <cell r="F282" t="str">
            <v>aller</v>
          </cell>
        </row>
        <row r="283">
          <cell r="A283" t="str">
            <v>le train</v>
          </cell>
          <cell r="E283">
            <v>232</v>
          </cell>
          <cell r="F283" t="str">
            <v>train</v>
          </cell>
        </row>
        <row r="284">
          <cell r="A284" t="str">
            <v>tu vas</v>
          </cell>
          <cell r="E284">
            <v>53</v>
          </cell>
          <cell r="F284" t="str">
            <v>aller</v>
          </cell>
        </row>
        <row r="285">
          <cell r="A285" t="str">
            <v>le parc</v>
          </cell>
          <cell r="E285">
            <v>1240</v>
          </cell>
          <cell r="F285" t="str">
            <v>parc</v>
          </cell>
        </row>
        <row r="286">
          <cell r="A286" t="str">
            <v>la caisse</v>
          </cell>
          <cell r="E286">
            <v>1881</v>
          </cell>
          <cell r="F286" t="str">
            <v>caisse</v>
          </cell>
        </row>
        <row r="287">
          <cell r="A287" t="str">
            <v>la poste</v>
          </cell>
          <cell r="E287">
            <v>489</v>
          </cell>
          <cell r="F287" t="str">
            <v>poste</v>
          </cell>
        </row>
        <row r="288">
          <cell r="A288" t="str">
            <v>samedi (m)</v>
          </cell>
          <cell r="E288">
            <v>1355</v>
          </cell>
          <cell r="F288" t="str">
            <v>samedi</v>
          </cell>
        </row>
        <row r="289">
          <cell r="A289" t="str">
            <v>l'université (f)</v>
          </cell>
          <cell r="E289">
            <v>1192</v>
          </cell>
          <cell r="F289" t="str">
            <v>université</v>
          </cell>
        </row>
        <row r="290">
          <cell r="A290" t="str">
            <v>rarement</v>
          </cell>
          <cell r="E290">
            <v>2535</v>
          </cell>
          <cell r="F290" t="str">
            <v>rarement</v>
          </cell>
        </row>
        <row r="291">
          <cell r="A291" t="str">
            <v>souvent</v>
          </cell>
          <cell r="E291">
            <v>287</v>
          </cell>
          <cell r="F291" t="str">
            <v>souvent</v>
          </cell>
        </row>
        <row r="292">
          <cell r="A292" t="str">
            <v>l'étranger (m)</v>
          </cell>
          <cell r="E292">
            <v>305</v>
          </cell>
          <cell r="F292" t="str">
            <v>étranger</v>
          </cell>
        </row>
        <row r="293">
          <cell r="A293" t="str">
            <v>l'aéroport (m)</v>
          </cell>
          <cell r="E293">
            <v>2113</v>
          </cell>
          <cell r="F293" t="str">
            <v>aéroport</v>
          </cell>
        </row>
        <row r="294">
          <cell r="A294" t="str">
            <v>les États-Unis</v>
          </cell>
          <cell r="E294" t="str">
            <v>N/A</v>
          </cell>
          <cell r="F294" t="str">
            <v>Headword</v>
          </cell>
        </row>
        <row r="295">
          <cell r="A295" t="str">
            <v>l'hôtel (m)</v>
          </cell>
          <cell r="E295">
            <v>1774</v>
          </cell>
          <cell r="F295" t="str">
            <v>hôtel</v>
          </cell>
        </row>
        <row r="296">
          <cell r="A296" t="str">
            <v>l'île (f)</v>
          </cell>
          <cell r="E296">
            <v>1245</v>
          </cell>
          <cell r="F296" t="str">
            <v>île</v>
          </cell>
        </row>
        <row r="297">
          <cell r="A297" t="str">
            <v>tuer</v>
          </cell>
          <cell r="E297">
            <v>591</v>
          </cell>
          <cell r="F297" t="str">
            <v>tuer</v>
          </cell>
        </row>
        <row r="298">
          <cell r="A298" t="str">
            <v>les affaires (f pl)</v>
          </cell>
          <cell r="E298">
            <v>170</v>
          </cell>
          <cell r="F298" t="str">
            <v>affaire</v>
          </cell>
        </row>
        <row r="299">
          <cell r="A299" t="str">
            <v>heureuse</v>
          </cell>
          <cell r="E299">
            <v>764</v>
          </cell>
          <cell r="F299" t="str">
            <v>heureux</v>
          </cell>
        </row>
        <row r="300">
          <cell r="A300" t="str">
            <v>heureux</v>
          </cell>
          <cell r="E300">
            <v>764</v>
          </cell>
          <cell r="F300" t="str">
            <v>heureux</v>
          </cell>
        </row>
        <row r="301">
          <cell r="A301" t="str">
            <v>naturel</v>
          </cell>
          <cell r="E301">
            <v>760</v>
          </cell>
          <cell r="F301" t="str">
            <v>naturel</v>
          </cell>
        </row>
        <row r="302">
          <cell r="A302" t="str">
            <v>naturelle</v>
          </cell>
          <cell r="E302">
            <v>760</v>
          </cell>
          <cell r="F302" t="str">
            <v>naturel</v>
          </cell>
        </row>
        <row r="303">
          <cell r="A303" t="str">
            <v>absolument</v>
          </cell>
          <cell r="E303">
            <v>1009</v>
          </cell>
          <cell r="F303" t="str">
            <v>absolument</v>
          </cell>
        </row>
        <row r="304">
          <cell r="A304" t="str">
            <v>la mère</v>
          </cell>
          <cell r="E304">
            <v>645</v>
          </cell>
          <cell r="F304" t="str">
            <v>mère</v>
          </cell>
        </row>
        <row r="305">
          <cell r="A305" t="str">
            <v>la vie</v>
          </cell>
          <cell r="E305">
            <v>132</v>
          </cell>
          <cell r="F305" t="str">
            <v>vie</v>
          </cell>
        </row>
        <row r="306">
          <cell r="A306" t="str">
            <v>le père</v>
          </cell>
          <cell r="E306">
            <v>569</v>
          </cell>
          <cell r="F306" t="str">
            <v>père</v>
          </cell>
        </row>
        <row r="307">
          <cell r="A307" t="str">
            <v>le fils</v>
          </cell>
          <cell r="E307">
            <v>735</v>
          </cell>
          <cell r="F307" t="str">
            <v>fils</v>
          </cell>
        </row>
        <row r="308">
          <cell r="A308" t="str">
            <v>la guerre</v>
          </cell>
          <cell r="E308">
            <v>266</v>
          </cell>
          <cell r="F308" t="str">
            <v>guerre</v>
          </cell>
        </row>
        <row r="309">
          <cell r="A309" t="str">
            <v>contre</v>
          </cell>
          <cell r="E309">
            <v>121</v>
          </cell>
          <cell r="F309" t="str">
            <v>contre</v>
          </cell>
        </row>
        <row r="310">
          <cell r="A310" t="str">
            <v>les vacances (f pl)</v>
          </cell>
          <cell r="E310">
            <v>1726</v>
          </cell>
          <cell r="F310" t="str">
            <v>vacance</v>
          </cell>
        </row>
        <row r="311">
          <cell r="A311" t="str">
            <v>l'année (f)</v>
          </cell>
          <cell r="E311">
            <v>102</v>
          </cell>
          <cell r="F311" t="str">
            <v>année</v>
          </cell>
        </row>
        <row r="312">
          <cell r="A312" t="str">
            <v>le mois</v>
          </cell>
          <cell r="E312">
            <v>178</v>
          </cell>
          <cell r="F312" t="str">
            <v>mois</v>
          </cell>
        </row>
        <row r="313">
          <cell r="A313" t="str">
            <v>elles vont</v>
          </cell>
          <cell r="E313">
            <v>53</v>
          </cell>
          <cell r="F313" t="str">
            <v>aller</v>
          </cell>
        </row>
        <row r="314">
          <cell r="A314" t="str">
            <v>ils vont</v>
          </cell>
          <cell r="E314">
            <v>53</v>
          </cell>
          <cell r="F314" t="str">
            <v>aller</v>
          </cell>
        </row>
        <row r="315">
          <cell r="A315" t="str">
            <v>nous allons</v>
          </cell>
          <cell r="E315">
            <v>53</v>
          </cell>
          <cell r="F315" t="str">
            <v>aller</v>
          </cell>
        </row>
        <row r="316">
          <cell r="A316" t="str">
            <v>vous allez</v>
          </cell>
          <cell r="E316">
            <v>53</v>
          </cell>
          <cell r="F316" t="str">
            <v>aller</v>
          </cell>
        </row>
        <row r="317">
          <cell r="A317" t="str">
            <v>en3</v>
          </cell>
          <cell r="E317">
            <v>7</v>
          </cell>
          <cell r="F317" t="str">
            <v>en</v>
          </cell>
        </row>
        <row r="318">
          <cell r="A318" t="str">
            <v>la France</v>
          </cell>
          <cell r="E318" t="str">
            <v>N/A</v>
          </cell>
          <cell r="F318" t="str">
            <v>Headword</v>
          </cell>
        </row>
        <row r="319">
          <cell r="A319" t="str">
            <v>la ville</v>
          </cell>
          <cell r="E319">
            <v>260</v>
          </cell>
          <cell r="F319" t="str">
            <v>ville</v>
          </cell>
        </row>
        <row r="320">
          <cell r="A320" t="str">
            <v>l'Angleterre (f)</v>
          </cell>
          <cell r="E320" t="str">
            <v>N/A</v>
          </cell>
          <cell r="F320" t="str">
            <v>Headword</v>
          </cell>
        </row>
        <row r="321">
          <cell r="A321" t="str">
            <v>l'Écosse (f)</v>
          </cell>
          <cell r="E321" t="str">
            <v>N/A</v>
          </cell>
          <cell r="F321" t="str">
            <v>Headword</v>
          </cell>
        </row>
        <row r="322">
          <cell r="A322" t="str">
            <v>chez1</v>
          </cell>
          <cell r="E322">
            <v>206</v>
          </cell>
          <cell r="F322" t="str">
            <v>chez</v>
          </cell>
        </row>
        <row r="323">
          <cell r="A323" t="str">
            <v>les vêtements (m pl)</v>
          </cell>
          <cell r="E323">
            <v>2383</v>
          </cell>
          <cell r="F323" t="str">
            <v>vêtement</v>
          </cell>
        </row>
        <row r="324">
          <cell r="A324" t="str">
            <v>arriver</v>
          </cell>
          <cell r="E324">
            <v>174</v>
          </cell>
          <cell r="F324" t="str">
            <v>arriver</v>
          </cell>
        </row>
        <row r="325">
          <cell r="A325" t="str">
            <v>changer</v>
          </cell>
          <cell r="E325">
            <v>283</v>
          </cell>
          <cell r="F325" t="str">
            <v>changer</v>
          </cell>
        </row>
        <row r="326">
          <cell r="A326" t="str">
            <v>gagner1</v>
          </cell>
          <cell r="E326">
            <v>258</v>
          </cell>
          <cell r="F326" t="str">
            <v>gagner</v>
          </cell>
        </row>
        <row r="327">
          <cell r="A327" t="str">
            <v>habiter</v>
          </cell>
          <cell r="E327">
            <v>1186</v>
          </cell>
          <cell r="F327" t="str">
            <v>habiter</v>
          </cell>
        </row>
        <row r="328">
          <cell r="A328" t="str">
            <v xml:space="preserve">créer </v>
          </cell>
          <cell r="E328">
            <v>332</v>
          </cell>
          <cell r="F328" t="str">
            <v>créer</v>
          </cell>
        </row>
        <row r="329">
          <cell r="A329" t="str">
            <v>comme2</v>
          </cell>
          <cell r="E329">
            <v>32</v>
          </cell>
          <cell r="F329" t="str">
            <v>comme</v>
          </cell>
        </row>
        <row r="330">
          <cell r="A330" t="str">
            <v>à3</v>
          </cell>
          <cell r="E330">
            <v>4</v>
          </cell>
          <cell r="F330" t="str">
            <v>à</v>
          </cell>
        </row>
        <row r="331">
          <cell r="A331" t="str">
            <v>chez2</v>
          </cell>
          <cell r="E331">
            <v>206</v>
          </cell>
          <cell r="F331" t="str">
            <v>chez</v>
          </cell>
        </row>
        <row r="332">
          <cell r="A332" t="str">
            <v>le monde</v>
          </cell>
          <cell r="E332">
            <v>77</v>
          </cell>
          <cell r="F332" t="str">
            <v>monde</v>
          </cell>
        </row>
        <row r="333">
          <cell r="A333" t="str">
            <v>la politique</v>
          </cell>
          <cell r="E333">
            <v>128</v>
          </cell>
          <cell r="F333" t="str">
            <v>politique</v>
          </cell>
        </row>
        <row r="334">
          <cell r="A334" t="str">
            <v>le pays</v>
          </cell>
          <cell r="E334">
            <v>114</v>
          </cell>
          <cell r="F334" t="str">
            <v>pays</v>
          </cell>
        </row>
        <row r="335">
          <cell r="A335" t="str">
            <v>apprendre</v>
          </cell>
          <cell r="E335">
            <v>327</v>
          </cell>
          <cell r="F335" t="str">
            <v>apprendre</v>
          </cell>
        </row>
        <row r="336">
          <cell r="A336" t="str">
            <v>comprendre</v>
          </cell>
          <cell r="E336">
            <v>95</v>
          </cell>
          <cell r="F336" t="str">
            <v>comprendre</v>
          </cell>
        </row>
        <row r="337">
          <cell r="A337" t="str">
            <v>dire</v>
          </cell>
          <cell r="E337">
            <v>37</v>
          </cell>
          <cell r="F337" t="str">
            <v>dire</v>
          </cell>
        </row>
        <row r="338">
          <cell r="A338" t="str">
            <v>elle dit</v>
          </cell>
          <cell r="E338">
            <v>37</v>
          </cell>
          <cell r="F338" t="str">
            <v>dire</v>
          </cell>
        </row>
        <row r="339">
          <cell r="A339" t="str">
            <v>elle prend</v>
          </cell>
          <cell r="E339">
            <v>43</v>
          </cell>
          <cell r="F339" t="str">
            <v>prendre</v>
          </cell>
        </row>
        <row r="340">
          <cell r="A340" t="str">
            <v>il dit</v>
          </cell>
          <cell r="E340">
            <v>37</v>
          </cell>
          <cell r="F340" t="str">
            <v>dire</v>
          </cell>
        </row>
        <row r="341">
          <cell r="A341" t="str">
            <v>il prend</v>
          </cell>
          <cell r="E341">
            <v>43</v>
          </cell>
          <cell r="F341" t="str">
            <v>prendre</v>
          </cell>
        </row>
        <row r="342">
          <cell r="A342" t="str">
            <v>je dis</v>
          </cell>
          <cell r="E342">
            <v>37</v>
          </cell>
          <cell r="F342" t="str">
            <v>dire</v>
          </cell>
        </row>
        <row r="343">
          <cell r="A343" t="str">
            <v>je prends</v>
          </cell>
          <cell r="E343">
            <v>43</v>
          </cell>
          <cell r="F343" t="str">
            <v>prendre</v>
          </cell>
        </row>
        <row r="344">
          <cell r="A344" t="str">
            <v>prendre</v>
          </cell>
          <cell r="E344">
            <v>43</v>
          </cell>
          <cell r="F344" t="str">
            <v>prendre</v>
          </cell>
        </row>
        <row r="345">
          <cell r="A345" t="str">
            <v>tu dis</v>
          </cell>
          <cell r="E345">
            <v>37</v>
          </cell>
          <cell r="F345" t="str">
            <v>dire</v>
          </cell>
        </row>
        <row r="346">
          <cell r="A346" t="str">
            <v>tu prends</v>
          </cell>
          <cell r="E346">
            <v>43</v>
          </cell>
          <cell r="F346" t="str">
            <v>prendre</v>
          </cell>
        </row>
        <row r="347">
          <cell r="A347" t="str">
            <v>la vérité</v>
          </cell>
          <cell r="E347">
            <v>907</v>
          </cell>
          <cell r="F347" t="str">
            <v>vérité</v>
          </cell>
        </row>
        <row r="348">
          <cell r="A348" t="str">
            <v>l'erreur (f)</v>
          </cell>
          <cell r="E348">
            <v>612</v>
          </cell>
          <cell r="F348" t="str">
            <v>erreur</v>
          </cell>
        </row>
        <row r="349">
          <cell r="A349" t="str">
            <v>facile</v>
          </cell>
          <cell r="E349">
            <v>822</v>
          </cell>
          <cell r="F349" t="str">
            <v>facile</v>
          </cell>
        </row>
        <row r="350">
          <cell r="A350" t="str">
            <v xml:space="preserve">elle sort </v>
          </cell>
          <cell r="E350">
            <v>309</v>
          </cell>
          <cell r="F350" t="str">
            <v>sortir</v>
          </cell>
        </row>
        <row r="351">
          <cell r="A351" t="str">
            <v>elle vient</v>
          </cell>
          <cell r="E351">
            <v>88</v>
          </cell>
          <cell r="F351" t="str">
            <v>venir</v>
          </cell>
        </row>
        <row r="352">
          <cell r="A352" t="str">
            <v xml:space="preserve">il sort </v>
          </cell>
          <cell r="E352">
            <v>309</v>
          </cell>
          <cell r="F352" t="str">
            <v>sortir</v>
          </cell>
        </row>
        <row r="353">
          <cell r="A353" t="str">
            <v>il vient</v>
          </cell>
          <cell r="E353">
            <v>88</v>
          </cell>
          <cell r="F353" t="str">
            <v>venir</v>
          </cell>
        </row>
        <row r="354">
          <cell r="A354" t="str">
            <v>je sors</v>
          </cell>
          <cell r="E354">
            <v>309</v>
          </cell>
          <cell r="F354" t="str">
            <v>sortir</v>
          </cell>
        </row>
        <row r="355">
          <cell r="A355" t="str">
            <v>je viens</v>
          </cell>
          <cell r="E355">
            <v>88</v>
          </cell>
          <cell r="F355" t="str">
            <v>venir</v>
          </cell>
        </row>
        <row r="356">
          <cell r="A356" t="str">
            <v>sortir</v>
          </cell>
          <cell r="E356">
            <v>309</v>
          </cell>
          <cell r="F356" t="str">
            <v>sortir</v>
          </cell>
        </row>
        <row r="357">
          <cell r="A357" t="str">
            <v>tu sors</v>
          </cell>
          <cell r="E357">
            <v>309</v>
          </cell>
          <cell r="F357" t="str">
            <v>sortir</v>
          </cell>
        </row>
        <row r="358">
          <cell r="A358" t="str">
            <v>tu viens</v>
          </cell>
          <cell r="E358">
            <v>88</v>
          </cell>
          <cell r="F358" t="str">
            <v>venir</v>
          </cell>
        </row>
        <row r="359">
          <cell r="A359" t="str">
            <v>venir</v>
          </cell>
          <cell r="E359">
            <v>88</v>
          </cell>
          <cell r="F359" t="str">
            <v>venir</v>
          </cell>
        </row>
        <row r="360">
          <cell r="A360" t="str">
            <v>devenir</v>
          </cell>
          <cell r="E360">
            <v>162</v>
          </cell>
          <cell r="F360" t="str">
            <v>devenir</v>
          </cell>
        </row>
        <row r="361">
          <cell r="A361" t="str">
            <v>revenir</v>
          </cell>
          <cell r="E361">
            <v>184</v>
          </cell>
          <cell r="F361" t="str">
            <v>revenir</v>
          </cell>
        </row>
        <row r="362">
          <cell r="A362" t="str">
            <v>de2</v>
          </cell>
          <cell r="E362">
            <v>2</v>
          </cell>
          <cell r="F362" t="str">
            <v>de</v>
          </cell>
        </row>
        <row r="363">
          <cell r="A363" t="str">
            <v>Alger</v>
          </cell>
          <cell r="E363" t="str">
            <v>N/A</v>
          </cell>
          <cell r="F363" t="str">
            <v>Headword</v>
          </cell>
        </row>
        <row r="364">
          <cell r="A364" t="str">
            <v>l'Algérie (f)</v>
          </cell>
          <cell r="E364" t="str">
            <v>N/A</v>
          </cell>
          <cell r="F364" t="str">
            <v>Headword</v>
          </cell>
        </row>
        <row r="365">
          <cell r="A365" t="str">
            <v>algérien</v>
          </cell>
          <cell r="E365">
            <v>4163</v>
          </cell>
          <cell r="F365" t="str">
            <v>algérien</v>
          </cell>
        </row>
        <row r="366">
          <cell r="A366" t="str">
            <v>algérienne</v>
          </cell>
          <cell r="E366">
            <v>4163</v>
          </cell>
          <cell r="F366" t="str">
            <v>algérien</v>
          </cell>
        </row>
        <row r="367">
          <cell r="A367" t="str">
            <v>important</v>
          </cell>
          <cell r="E367">
            <v>215</v>
          </cell>
          <cell r="F367" t="str">
            <v>important</v>
          </cell>
        </row>
        <row r="368">
          <cell r="A368" t="str">
            <v>importante</v>
          </cell>
          <cell r="E368">
            <v>215</v>
          </cell>
          <cell r="F368" t="str">
            <v>important</v>
          </cell>
        </row>
        <row r="369">
          <cell r="A369" t="str">
            <v>que2</v>
          </cell>
          <cell r="E369">
            <v>9</v>
          </cell>
          <cell r="F369" t="str">
            <v>que</v>
          </cell>
        </row>
        <row r="370">
          <cell r="A370" t="str">
            <v>quel</v>
          </cell>
          <cell r="E370">
            <v>146</v>
          </cell>
          <cell r="F370" t="str">
            <v>quel</v>
          </cell>
        </row>
        <row r="371">
          <cell r="A371" t="str">
            <v>quelle</v>
          </cell>
          <cell r="E371">
            <v>146</v>
          </cell>
          <cell r="F371" t="str">
            <v>quel</v>
          </cell>
        </row>
        <row r="372">
          <cell r="A372" t="str">
            <v>pourquoi ?</v>
          </cell>
          <cell r="E372">
            <v>193</v>
          </cell>
          <cell r="F372" t="str">
            <v>pourquoi</v>
          </cell>
        </row>
        <row r="373">
          <cell r="A373" t="str">
            <v>la langue1</v>
          </cell>
          <cell r="E373">
            <v>712</v>
          </cell>
          <cell r="F373" t="str">
            <v>langue</v>
          </cell>
        </row>
        <row r="374">
          <cell r="A374" t="str">
            <v>la musique</v>
          </cell>
          <cell r="E374">
            <v>1139</v>
          </cell>
          <cell r="F374" t="str">
            <v>musique</v>
          </cell>
        </row>
        <row r="375">
          <cell r="A375" t="str">
            <v>combien</v>
          </cell>
          <cell r="E375">
            <v>800</v>
          </cell>
          <cell r="F375" t="str">
            <v>combien</v>
          </cell>
        </row>
        <row r="376">
          <cell r="A376" t="str">
            <v>la matière1</v>
          </cell>
          <cell r="E376">
            <v>563</v>
          </cell>
          <cell r="F376" t="str">
            <v>matière</v>
          </cell>
        </row>
        <row r="377">
          <cell r="A377" t="str">
            <v>la science</v>
          </cell>
          <cell r="E377">
            <v>1114</v>
          </cell>
          <cell r="F377" t="str">
            <v>science</v>
          </cell>
        </row>
        <row r="378">
          <cell r="A378" t="str">
            <v>les maths (f pl)</v>
          </cell>
          <cell r="E378">
            <v>3438</v>
          </cell>
          <cell r="F378" t="str">
            <v>mathématique</v>
          </cell>
        </row>
        <row r="379">
          <cell r="A379" t="str">
            <v>le nom</v>
          </cell>
          <cell r="E379">
            <v>171</v>
          </cell>
          <cell r="F379" t="str">
            <v>nom</v>
          </cell>
        </row>
        <row r="380">
          <cell r="A380" t="str">
            <v>parce que</v>
          </cell>
          <cell r="E380" t="str">
            <v>N/A</v>
          </cell>
          <cell r="F380" t="str">
            <v>Headword</v>
          </cell>
        </row>
        <row r="381">
          <cell r="A381" t="str">
            <v>dormir</v>
          </cell>
          <cell r="E381">
            <v>1836</v>
          </cell>
          <cell r="F381" t="str">
            <v>dormir</v>
          </cell>
        </row>
        <row r="382">
          <cell r="A382" t="str">
            <v>elle dort</v>
          </cell>
          <cell r="E382">
            <v>1836</v>
          </cell>
          <cell r="F382" t="str">
            <v>dormir</v>
          </cell>
        </row>
        <row r="383">
          <cell r="A383" t="str">
            <v>il dort</v>
          </cell>
          <cell r="E383">
            <v>1836</v>
          </cell>
          <cell r="F383" t="str">
            <v>dormir</v>
          </cell>
        </row>
        <row r="384">
          <cell r="A384" t="str">
            <v>je dors</v>
          </cell>
          <cell r="E384">
            <v>1836</v>
          </cell>
          <cell r="F384" t="str">
            <v>dormir</v>
          </cell>
        </row>
        <row r="385">
          <cell r="A385" t="str">
            <v>parfois</v>
          </cell>
          <cell r="E385">
            <v>410</v>
          </cell>
          <cell r="F385" t="str">
            <v>parfois</v>
          </cell>
        </row>
        <row r="386">
          <cell r="A386" t="str">
            <v>tu dors</v>
          </cell>
          <cell r="E386">
            <v>1836</v>
          </cell>
          <cell r="F386" t="str">
            <v>dormir</v>
          </cell>
        </row>
        <row r="387">
          <cell r="A387" t="str">
            <v>le bureau1</v>
          </cell>
          <cell r="E387">
            <v>273</v>
          </cell>
          <cell r="F387" t="str">
            <v>bureau</v>
          </cell>
        </row>
        <row r="388">
          <cell r="A388" t="str">
            <v>l'équipe (f)</v>
          </cell>
          <cell r="E388">
            <v>814</v>
          </cell>
          <cell r="F388" t="str">
            <v>équipe</v>
          </cell>
        </row>
        <row r="389">
          <cell r="A389" t="str">
            <v>sous</v>
          </cell>
          <cell r="E389">
            <v>122</v>
          </cell>
          <cell r="F389" t="str">
            <v>sous</v>
          </cell>
        </row>
        <row r="390">
          <cell r="A390" t="str">
            <v>sur</v>
          </cell>
          <cell r="E390">
            <v>16</v>
          </cell>
          <cell r="F390" t="str">
            <v>sur</v>
          </cell>
        </row>
        <row r="391">
          <cell r="A391" t="str">
            <v>le café1</v>
          </cell>
          <cell r="E391">
            <v>1886</v>
          </cell>
          <cell r="F391" t="str">
            <v>café</v>
          </cell>
        </row>
        <row r="392">
          <cell r="A392" t="str">
            <v>la plage</v>
          </cell>
          <cell r="E392">
            <v>2693</v>
          </cell>
          <cell r="F392" t="str">
            <v>plage</v>
          </cell>
        </row>
        <row r="393">
          <cell r="A393" t="str">
            <v>derrière</v>
          </cell>
          <cell r="E393">
            <v>805</v>
          </cell>
          <cell r="F393" t="str">
            <v>derrière</v>
          </cell>
        </row>
        <row r="394">
          <cell r="A394" t="str">
            <v>devant</v>
          </cell>
          <cell r="E394">
            <v>198</v>
          </cell>
          <cell r="F394" t="str">
            <v>devant</v>
          </cell>
        </row>
        <row r="395">
          <cell r="A395" t="str">
            <v>entre</v>
          </cell>
          <cell r="E395">
            <v>55</v>
          </cell>
          <cell r="F395" t="str">
            <v>entre</v>
          </cell>
        </row>
        <row r="396">
          <cell r="A396" t="str">
            <v>la rue</v>
          </cell>
          <cell r="E396">
            <v>598</v>
          </cell>
          <cell r="F396" t="str">
            <v>rue</v>
          </cell>
        </row>
        <row r="397">
          <cell r="A397" t="str">
            <v>le cinéma</v>
          </cell>
          <cell r="E397">
            <v>1623</v>
          </cell>
          <cell r="F397" t="str">
            <v>cinéma</v>
          </cell>
        </row>
        <row r="398">
          <cell r="A398" t="str">
            <v>ne</v>
          </cell>
          <cell r="E398">
            <v>15</v>
          </cell>
          <cell r="F398" t="str">
            <v>ne</v>
          </cell>
        </row>
        <row r="399">
          <cell r="A399" t="str">
            <v>pas</v>
          </cell>
          <cell r="E399">
            <v>18</v>
          </cell>
          <cell r="F399" t="str">
            <v>pas</v>
          </cell>
        </row>
        <row r="400">
          <cell r="A400" t="str">
            <v>belle</v>
          </cell>
          <cell r="E400">
            <v>94</v>
          </cell>
          <cell r="F400" t="str">
            <v>bon</v>
          </cell>
        </row>
        <row r="401">
          <cell r="A401" t="str">
            <v>bonne</v>
          </cell>
          <cell r="E401">
            <v>94</v>
          </cell>
          <cell r="F401" t="str">
            <v>bon</v>
          </cell>
        </row>
        <row r="402">
          <cell r="A402" t="str">
            <v>nouveau</v>
          </cell>
          <cell r="E402">
            <v>67</v>
          </cell>
          <cell r="F402" t="str">
            <v>nouveau</v>
          </cell>
        </row>
        <row r="403">
          <cell r="A403" t="str">
            <v>nouvelle</v>
          </cell>
          <cell r="E403">
            <v>67</v>
          </cell>
          <cell r="F403" t="str">
            <v>nouveau</v>
          </cell>
        </row>
        <row r="404">
          <cell r="A404" t="str">
            <v>vieille</v>
          </cell>
          <cell r="E404">
            <v>671</v>
          </cell>
          <cell r="F404" t="str">
            <v>vieux</v>
          </cell>
        </row>
        <row r="405">
          <cell r="A405" t="str">
            <v>vieux</v>
          </cell>
          <cell r="E405">
            <v>671</v>
          </cell>
          <cell r="F405" t="str">
            <v>vieux</v>
          </cell>
        </row>
        <row r="406">
          <cell r="A406" t="str">
            <v>le bâtiment</v>
          </cell>
          <cell r="E406">
            <v>1952</v>
          </cell>
          <cell r="F406" t="str">
            <v>bâtiment</v>
          </cell>
        </row>
        <row r="407">
          <cell r="A407" t="str">
            <v>le jardin</v>
          </cell>
          <cell r="E407">
            <v>2284</v>
          </cell>
          <cell r="F407" t="str">
            <v>jardin</v>
          </cell>
        </row>
        <row r="408">
          <cell r="A408" t="str">
            <v>le pont</v>
          </cell>
          <cell r="E408">
            <v>1889</v>
          </cell>
          <cell r="F408" t="str">
            <v>pont</v>
          </cell>
        </row>
        <row r="409">
          <cell r="A409" t="str">
            <v>l'église (f)</v>
          </cell>
          <cell r="E409">
            <v>1782</v>
          </cell>
          <cell r="F409" t="str">
            <v>église</v>
          </cell>
        </row>
        <row r="410">
          <cell r="A410" t="str">
            <v>haut</v>
          </cell>
          <cell r="E410">
            <v>264</v>
          </cell>
          <cell r="F410" t="str">
            <v>haut</v>
          </cell>
        </row>
        <row r="411">
          <cell r="A411" t="str">
            <v>haute</v>
          </cell>
          <cell r="E411">
            <v>264</v>
          </cell>
          <cell r="F411" t="str">
            <v>haut</v>
          </cell>
        </row>
        <row r="412">
          <cell r="A412" t="str">
            <v>elle part</v>
          </cell>
          <cell r="E412">
            <v>163</v>
          </cell>
          <cell r="F412" t="str">
            <v>partir</v>
          </cell>
        </row>
        <row r="413">
          <cell r="A413" t="str">
            <v>en retard</v>
          </cell>
          <cell r="E413" t="str">
            <v>7/1278</v>
          </cell>
          <cell r="F413" t="str">
            <v>MWU</v>
          </cell>
        </row>
        <row r="414">
          <cell r="A414" t="str">
            <v>encore1</v>
          </cell>
          <cell r="E414">
            <v>51</v>
          </cell>
          <cell r="F414" t="str">
            <v>encore</v>
          </cell>
        </row>
        <row r="415">
          <cell r="A415" t="str">
            <v>il part</v>
          </cell>
          <cell r="E415">
            <v>163</v>
          </cell>
          <cell r="F415" t="str">
            <v>partir</v>
          </cell>
        </row>
        <row r="416">
          <cell r="A416" t="str">
            <v>je pars</v>
          </cell>
          <cell r="E416">
            <v>163</v>
          </cell>
          <cell r="F416" t="str">
            <v>partir</v>
          </cell>
        </row>
        <row r="417">
          <cell r="A417" t="str">
            <v>partir</v>
          </cell>
          <cell r="E417">
            <v>163</v>
          </cell>
          <cell r="F417" t="str">
            <v>partir</v>
          </cell>
        </row>
        <row r="418">
          <cell r="A418" t="str">
            <v>tôt</v>
          </cell>
          <cell r="E418">
            <v>513</v>
          </cell>
          <cell r="F418" t="str">
            <v>tôt</v>
          </cell>
        </row>
        <row r="419">
          <cell r="A419" t="str">
            <v>tu pars</v>
          </cell>
          <cell r="E419">
            <v>163</v>
          </cell>
          <cell r="F419" t="str">
            <v>partir</v>
          </cell>
        </row>
        <row r="420">
          <cell r="A420" t="str">
            <v>le match</v>
          </cell>
          <cell r="E420">
            <v>1906</v>
          </cell>
          <cell r="F420" t="str">
            <v>match</v>
          </cell>
        </row>
        <row r="421">
          <cell r="A421" t="str">
            <v>madame</v>
          </cell>
          <cell r="E421">
            <v>294</v>
          </cell>
          <cell r="F421" t="str">
            <v>madame</v>
          </cell>
        </row>
        <row r="422">
          <cell r="A422" t="str">
            <v>monsieur</v>
          </cell>
          <cell r="E422">
            <v>79</v>
          </cell>
          <cell r="F422" t="str">
            <v>monsieur</v>
          </cell>
        </row>
        <row r="423">
          <cell r="A423" t="str">
            <v>à l'avenir</v>
          </cell>
          <cell r="E423" t="str">
            <v>4/1/471</v>
          </cell>
          <cell r="F423" t="str">
            <v>MWU</v>
          </cell>
        </row>
        <row r="424">
          <cell r="A424" t="str">
            <v>l'avenir (m)</v>
          </cell>
          <cell r="E424">
            <v>471</v>
          </cell>
          <cell r="F424" t="str">
            <v>avenir</v>
          </cell>
        </row>
        <row r="425">
          <cell r="A425" t="str">
            <v>la lettre</v>
          </cell>
          <cell r="E425">
            <v>480</v>
          </cell>
          <cell r="F425" t="str">
            <v>lettre</v>
          </cell>
        </row>
        <row r="426">
          <cell r="A426" t="str">
            <v>l'avion (m)</v>
          </cell>
          <cell r="E426">
            <v>1409</v>
          </cell>
          <cell r="F426" t="str">
            <v>avion</v>
          </cell>
        </row>
        <row r="427">
          <cell r="A427" t="str">
            <v>l'Allemagne (f)</v>
          </cell>
          <cell r="E427" t="str">
            <v>N/A</v>
          </cell>
          <cell r="F427" t="str">
            <v>Headword</v>
          </cell>
        </row>
        <row r="428">
          <cell r="A428" t="str">
            <v xml:space="preserve">bientôt </v>
          </cell>
          <cell r="E428">
            <v>1208</v>
          </cell>
          <cell r="F428" t="str">
            <v>bientôt</v>
          </cell>
        </row>
        <row r="429">
          <cell r="A429" t="str">
            <v>demain</v>
          </cell>
          <cell r="E429">
            <v>871</v>
          </cell>
          <cell r="F429" t="str">
            <v>demain</v>
          </cell>
        </row>
        <row r="430">
          <cell r="A430" t="str">
            <v>prochain</v>
          </cell>
          <cell r="E430">
            <v>380</v>
          </cell>
          <cell r="F430" t="str">
            <v>prochain</v>
          </cell>
        </row>
        <row r="431">
          <cell r="A431" t="str">
            <v>prochaine</v>
          </cell>
          <cell r="E431">
            <v>380</v>
          </cell>
          <cell r="F431" t="str">
            <v>prochain</v>
          </cell>
        </row>
        <row r="432">
          <cell r="A432" t="str">
            <v>l'allemand2</v>
          </cell>
          <cell r="E432">
            <v>844</v>
          </cell>
          <cell r="F432" t="str">
            <v>allemand</v>
          </cell>
        </row>
        <row r="433">
          <cell r="A433" t="str">
            <v>allemande1</v>
          </cell>
          <cell r="E433">
            <v>844</v>
          </cell>
          <cell r="F433" t="str">
            <v>allemand</v>
          </cell>
        </row>
        <row r="434">
          <cell r="A434" t="str">
            <v>allemand1</v>
          </cell>
          <cell r="E434">
            <v>844</v>
          </cell>
          <cell r="F434" t="str">
            <v>allemand</v>
          </cell>
        </row>
        <row r="435">
          <cell r="A435" t="str">
            <v xml:space="preserve">différent </v>
          </cell>
          <cell r="E435">
            <v>350</v>
          </cell>
          <cell r="F435" t="str">
            <v>différent</v>
          </cell>
        </row>
        <row r="436">
          <cell r="A436" t="str">
            <v>différente</v>
          </cell>
          <cell r="E436">
            <v>350</v>
          </cell>
          <cell r="F436" t="str">
            <v>différent</v>
          </cell>
        </row>
        <row r="437">
          <cell r="A437" t="str">
            <v>l'allemand (m)</v>
          </cell>
          <cell r="E437">
            <v>844</v>
          </cell>
          <cell r="F437" t="str">
            <v>allemand</v>
          </cell>
        </row>
        <row r="438">
          <cell r="A438" t="str">
            <v>le billet</v>
          </cell>
          <cell r="E438">
            <v>1976</v>
          </cell>
          <cell r="F438" t="str">
            <v>billet</v>
          </cell>
        </row>
        <row r="439">
          <cell r="A439" t="str">
            <v xml:space="preserve">devoir </v>
          </cell>
          <cell r="E439">
            <v>39</v>
          </cell>
          <cell r="F439" t="str">
            <v>devoir</v>
          </cell>
        </row>
        <row r="440">
          <cell r="A440" t="str">
            <v>elle doit</v>
          </cell>
          <cell r="E440">
            <v>39</v>
          </cell>
          <cell r="F440" t="str">
            <v>devoir</v>
          </cell>
        </row>
        <row r="441">
          <cell r="A441" t="str">
            <v>elle veut</v>
          </cell>
          <cell r="E441">
            <v>57</v>
          </cell>
          <cell r="F441" t="str">
            <v>vouloir</v>
          </cell>
        </row>
        <row r="442">
          <cell r="A442" t="str">
            <v>il doit</v>
          </cell>
          <cell r="E442">
            <v>39</v>
          </cell>
          <cell r="F442" t="str">
            <v>devoir</v>
          </cell>
        </row>
        <row r="443">
          <cell r="A443" t="str">
            <v>je dois</v>
          </cell>
          <cell r="E443">
            <v>39</v>
          </cell>
          <cell r="F443" t="str">
            <v>devoir</v>
          </cell>
        </row>
        <row r="444">
          <cell r="A444" t="str">
            <v>je veux</v>
          </cell>
          <cell r="E444">
            <v>57</v>
          </cell>
          <cell r="F444" t="str">
            <v>vouloir</v>
          </cell>
        </row>
        <row r="445">
          <cell r="A445" t="str">
            <v>tu dois</v>
          </cell>
          <cell r="E445">
            <v>39</v>
          </cell>
          <cell r="F445" t="str">
            <v>devoir</v>
          </cell>
        </row>
        <row r="446">
          <cell r="A446" t="str">
            <v>tu veux</v>
          </cell>
          <cell r="E446">
            <v>57</v>
          </cell>
          <cell r="F446" t="str">
            <v>vouloir</v>
          </cell>
        </row>
        <row r="447">
          <cell r="A447" t="str">
            <v>vouloir</v>
          </cell>
          <cell r="E447">
            <v>57</v>
          </cell>
          <cell r="F447" t="str">
            <v>vouloir</v>
          </cell>
        </row>
        <row r="448">
          <cell r="A448" t="str">
            <v>visiter</v>
          </cell>
          <cell r="E448">
            <v>1378</v>
          </cell>
          <cell r="F448" t="str">
            <v>visiter</v>
          </cell>
        </row>
        <row r="449">
          <cell r="A449" t="str">
            <v>chercher</v>
          </cell>
          <cell r="E449">
            <v>336</v>
          </cell>
          <cell r="F449" t="str">
            <v>chercher</v>
          </cell>
        </row>
        <row r="450">
          <cell r="A450" t="str">
            <v>peut-être</v>
          </cell>
          <cell r="E450">
            <v>190</v>
          </cell>
          <cell r="F450" t="str">
            <v>peut-être</v>
          </cell>
        </row>
        <row r="451">
          <cell r="A451" t="str">
            <v>aider</v>
          </cell>
          <cell r="E451">
            <v>413</v>
          </cell>
          <cell r="F451" t="str">
            <v>aider</v>
          </cell>
        </row>
        <row r="452">
          <cell r="A452" t="str">
            <v>partager</v>
          </cell>
          <cell r="E452">
            <v>527</v>
          </cell>
          <cell r="F452" t="str">
            <v>partager</v>
          </cell>
        </row>
        <row r="453">
          <cell r="A453" t="str">
            <v>le projet</v>
          </cell>
          <cell r="E453">
            <v>228</v>
          </cell>
          <cell r="F453" t="str">
            <v>projet</v>
          </cell>
        </row>
        <row r="454">
          <cell r="A454" t="str">
            <v>elle peut</v>
          </cell>
          <cell r="E454">
            <v>20</v>
          </cell>
          <cell r="F454" t="str">
            <v>pouvoir</v>
          </cell>
        </row>
        <row r="455">
          <cell r="A455" t="str">
            <v>elle sait</v>
          </cell>
          <cell r="E455">
            <v>67</v>
          </cell>
          <cell r="F455" t="str">
            <v>savoir</v>
          </cell>
        </row>
        <row r="456">
          <cell r="A456" t="str">
            <v>il peut</v>
          </cell>
          <cell r="E456">
            <v>20</v>
          </cell>
          <cell r="F456" t="str">
            <v>pouvoir</v>
          </cell>
        </row>
        <row r="457">
          <cell r="A457" t="str">
            <v>il sait</v>
          </cell>
          <cell r="E457">
            <v>67</v>
          </cell>
          <cell r="F457" t="str">
            <v>savoir</v>
          </cell>
        </row>
        <row r="458">
          <cell r="A458" t="str">
            <v>il veut</v>
          </cell>
          <cell r="E458">
            <v>57</v>
          </cell>
          <cell r="F458" t="str">
            <v>vouloir</v>
          </cell>
        </row>
        <row r="459">
          <cell r="A459" t="str">
            <v>je peux</v>
          </cell>
          <cell r="E459">
            <v>20</v>
          </cell>
          <cell r="F459" t="str">
            <v>pouvoir</v>
          </cell>
        </row>
        <row r="460">
          <cell r="A460" t="str">
            <v>je sais</v>
          </cell>
          <cell r="E460">
            <v>67</v>
          </cell>
          <cell r="F460" t="str">
            <v>savoir</v>
          </cell>
        </row>
        <row r="461">
          <cell r="A461" t="str">
            <v>pouvoir</v>
          </cell>
          <cell r="E461">
            <v>20</v>
          </cell>
          <cell r="F461" t="str">
            <v>pouvoir</v>
          </cell>
        </row>
        <row r="462">
          <cell r="A462" t="str">
            <v>savoir1</v>
          </cell>
          <cell r="E462">
            <v>67</v>
          </cell>
          <cell r="F462" t="str">
            <v>savoir</v>
          </cell>
        </row>
        <row r="463">
          <cell r="A463" t="str">
            <v>tu peux</v>
          </cell>
          <cell r="E463">
            <v>20</v>
          </cell>
          <cell r="F463" t="str">
            <v>pouvoir</v>
          </cell>
        </row>
        <row r="464">
          <cell r="A464" t="str">
            <v>tu sais</v>
          </cell>
          <cell r="E464">
            <v>67</v>
          </cell>
          <cell r="F464" t="str">
            <v>savoir</v>
          </cell>
        </row>
        <row r="465">
          <cell r="A465" t="str">
            <v>désolé</v>
          </cell>
          <cell r="E465" t="str">
            <v>N/A</v>
          </cell>
          <cell r="F465" t="str">
            <v>Headword</v>
          </cell>
        </row>
        <row r="466">
          <cell r="A466" t="str">
            <v>désolée</v>
          </cell>
          <cell r="E466" t="str">
            <v>N/A</v>
          </cell>
          <cell r="F466" t="str">
            <v>Headword</v>
          </cell>
        </row>
        <row r="467">
          <cell r="A467" t="str">
            <v>frapper</v>
          </cell>
          <cell r="E467">
            <v>745</v>
          </cell>
          <cell r="F467" t="str">
            <v>frapper</v>
          </cell>
        </row>
        <row r="468">
          <cell r="A468" t="str">
            <v>frapper à</v>
          </cell>
          <cell r="E468">
            <v>745</v>
          </cell>
          <cell r="F468" t="str">
            <v>frapper</v>
          </cell>
        </row>
        <row r="469">
          <cell r="A469" t="str">
            <v>ressembler à</v>
          </cell>
          <cell r="E469">
            <v>1398</v>
          </cell>
          <cell r="F469" t="str">
            <v>ressembler</v>
          </cell>
        </row>
        <row r="470">
          <cell r="A470" t="str">
            <v>blanc1</v>
          </cell>
          <cell r="E470">
            <v>708</v>
          </cell>
          <cell r="F470" t="str">
            <v>blanc</v>
          </cell>
        </row>
        <row r="471">
          <cell r="A471" t="str">
            <v>blanche</v>
          </cell>
          <cell r="E471">
            <v>708</v>
          </cell>
          <cell r="F471" t="str">
            <v>blanc</v>
          </cell>
        </row>
        <row r="472">
          <cell r="A472" t="str">
            <v>noir</v>
          </cell>
          <cell r="E472">
            <v>572</v>
          </cell>
          <cell r="F472" t="str">
            <v>noir</v>
          </cell>
        </row>
        <row r="473">
          <cell r="A473" t="str">
            <v>noire</v>
          </cell>
          <cell r="E473">
            <v>572</v>
          </cell>
          <cell r="F473" t="str">
            <v>noir</v>
          </cell>
        </row>
        <row r="474">
          <cell r="A474" t="str">
            <v>le cœur</v>
          </cell>
          <cell r="E474">
            <v>568</v>
          </cell>
          <cell r="F474" t="str">
            <v>cœur</v>
          </cell>
        </row>
        <row r="475">
          <cell r="A475" t="str">
            <v>le temps</v>
          </cell>
          <cell r="E475">
            <v>65</v>
          </cell>
          <cell r="F475" t="str">
            <v>temps</v>
          </cell>
        </row>
        <row r="476">
          <cell r="A476" t="str">
            <v>pour2</v>
          </cell>
          <cell r="E476">
            <v>10</v>
          </cell>
          <cell r="F476" t="str">
            <v>pour</v>
          </cell>
        </row>
        <row r="477">
          <cell r="A477" t="str">
            <v>si1</v>
          </cell>
          <cell r="E477">
            <v>34</v>
          </cell>
          <cell r="F477" t="str">
            <v>si</v>
          </cell>
        </row>
      </sheetData>
      <sheetData sheetId="7"/>
      <sheetData sheetId="8"/>
      <sheetData sheetId="9">
        <row r="1">
          <cell r="F1" t="str">
            <v xml:space="preserve">Headword </v>
          </cell>
        </row>
        <row r="2">
          <cell r="F2" t="str">
            <v>avocat</v>
          </cell>
        </row>
        <row r="3">
          <cell r="F3" t="str">
            <v>avocat</v>
          </cell>
        </row>
        <row r="4">
          <cell r="F4" t="str">
            <v>bureau</v>
          </cell>
        </row>
        <row r="5">
          <cell r="F5" t="str">
            <v>directeur</v>
          </cell>
        </row>
        <row r="6">
          <cell r="F6" t="str">
            <v>directeur</v>
          </cell>
        </row>
        <row r="7">
          <cell r="F7" t="str">
            <v>facteur</v>
          </cell>
        </row>
        <row r="8">
          <cell r="F8" t="str">
            <v>facteur</v>
          </cell>
        </row>
        <row r="9">
          <cell r="F9" t="str">
            <v>emploi</v>
          </cell>
        </row>
        <row r="10">
          <cell r="F10" t="str">
            <v>secrétaire</v>
          </cell>
        </row>
        <row r="11">
          <cell r="F11" t="str">
            <v>secrétaire</v>
          </cell>
        </row>
        <row r="12">
          <cell r="F12" t="str">
            <v>ambitieux</v>
          </cell>
        </row>
        <row r="13">
          <cell r="F13" t="str">
            <v>ambitieux</v>
          </cell>
        </row>
        <row r="14">
          <cell r="F14" t="str">
            <v>prudent</v>
          </cell>
        </row>
        <row r="15">
          <cell r="F15" t="str">
            <v>prudent</v>
          </cell>
        </row>
        <row r="16">
          <cell r="F16" t="str">
            <v>travailleur</v>
          </cell>
        </row>
        <row r="17">
          <cell r="F17" t="str">
            <v>travailleur</v>
          </cell>
        </row>
        <row r="18">
          <cell r="F18" t="str">
            <v>assez</v>
          </cell>
        </row>
        <row r="19">
          <cell r="F19" t="str">
            <v>célébrer</v>
          </cell>
        </row>
        <row r="20">
          <cell r="F20" t="str">
            <v>préférer</v>
          </cell>
        </row>
        <row r="21">
          <cell r="F21" t="str">
            <v>avril</v>
          </cell>
        </row>
        <row r="22">
          <cell r="F22" t="str">
            <v>date</v>
          </cell>
        </row>
        <row r="23">
          <cell r="F23" t="str">
            <v>événement</v>
          </cell>
        </row>
        <row r="24">
          <cell r="F24" t="str">
            <v>février</v>
          </cell>
        </row>
        <row r="25">
          <cell r="F25" t="str">
            <v>janvier</v>
          </cell>
        </row>
        <row r="26">
          <cell r="F26" t="str">
            <v>juin</v>
          </cell>
        </row>
        <row r="27">
          <cell r="F27" t="str">
            <v>mars</v>
          </cell>
        </row>
        <row r="28">
          <cell r="F28" t="str">
            <v>mai</v>
          </cell>
        </row>
        <row r="29">
          <cell r="F29" t="str">
            <v>tradition</v>
          </cell>
        </row>
        <row r="30">
          <cell r="F30" t="str">
            <v>premier</v>
          </cell>
        </row>
        <row r="31">
          <cell r="F31" t="str">
            <v>premier</v>
          </cell>
        </row>
        <row r="32">
          <cell r="F32" t="str">
            <v>quatorze</v>
          </cell>
        </row>
        <row r="33">
          <cell r="F33" t="str">
            <v>quinze</v>
          </cell>
        </row>
        <row r="34">
          <cell r="F34" t="str">
            <v>seize</v>
          </cell>
        </row>
        <row r="35">
          <cell r="F35" t="str">
            <v>trente</v>
          </cell>
        </row>
        <row r="36">
          <cell r="F36" t="str">
            <v>treize</v>
          </cell>
        </row>
        <row r="37">
          <cell r="F37" t="str">
            <v>vingt</v>
          </cell>
        </row>
        <row r="38">
          <cell r="F38" t="str">
            <v>on</v>
          </cell>
        </row>
        <row r="39">
          <cell r="F39" t="str">
            <v>organiser</v>
          </cell>
        </row>
        <row r="40">
          <cell r="F40" t="str">
            <v>chacun</v>
          </cell>
        </row>
        <row r="41">
          <cell r="F41" t="str">
            <v>anniversaire</v>
          </cell>
        </row>
        <row r="42">
          <cell r="F42" t="str">
            <v>août</v>
          </cell>
        </row>
        <row r="43">
          <cell r="F43" t="str">
            <v>décembre</v>
          </cell>
        </row>
        <row r="44">
          <cell r="F44" t="str">
            <v>juillet</v>
          </cell>
        </row>
        <row r="45">
          <cell r="F45" t="str">
            <v>septembre</v>
          </cell>
        </row>
        <row r="46">
          <cell r="F46" t="str">
            <v>octobre</v>
          </cell>
        </row>
        <row r="47">
          <cell r="F47" t="str">
            <v>novembre</v>
          </cell>
        </row>
        <row r="48">
          <cell r="F48" t="str">
            <v>général</v>
          </cell>
        </row>
        <row r="49">
          <cell r="F49" t="str">
            <v>général</v>
          </cell>
        </row>
        <row r="50">
          <cell r="F50" t="str">
            <v>national</v>
          </cell>
        </row>
        <row r="51">
          <cell r="F51" t="str">
            <v>national</v>
          </cell>
        </row>
        <row r="52">
          <cell r="F52" t="str">
            <v>partout</v>
          </cell>
        </row>
        <row r="53">
          <cell r="F53" t="str">
            <v>son</v>
          </cell>
        </row>
        <row r="54">
          <cell r="F54" t="str">
            <v>son</v>
          </cell>
        </row>
        <row r="55">
          <cell r="F55" t="str">
            <v>son</v>
          </cell>
        </row>
        <row r="56">
          <cell r="F56" t="str">
            <v>notre</v>
          </cell>
        </row>
        <row r="57">
          <cell r="F57" t="str">
            <v>notre</v>
          </cell>
        </row>
        <row r="58">
          <cell r="F58" t="str">
            <v>apporter</v>
          </cell>
        </row>
        <row r="59">
          <cell r="F59" t="str">
            <v>dire</v>
          </cell>
        </row>
        <row r="60">
          <cell r="F60" t="str">
            <v>faire</v>
          </cell>
        </row>
        <row r="61">
          <cell r="F61" t="str">
            <v>envoyer</v>
          </cell>
        </row>
        <row r="62">
          <cell r="F62" t="str">
            <v>utiliser</v>
          </cell>
        </row>
        <row r="63">
          <cell r="F63" t="str">
            <v>maintenant</v>
          </cell>
        </row>
        <row r="64">
          <cell r="F64" t="str">
            <v>hier</v>
          </cell>
        </row>
        <row r="65">
          <cell r="F65" t="str">
            <v>appartement</v>
          </cell>
        </row>
        <row r="66">
          <cell r="F66" t="str">
            <v>banque</v>
          </cell>
        </row>
        <row r="67">
          <cell r="F67" t="str">
            <v>marché</v>
          </cell>
        </row>
        <row r="68">
          <cell r="F68" t="str">
            <v>passé</v>
          </cell>
        </row>
        <row r="69">
          <cell r="F69" t="str">
            <v>automne</v>
          </cell>
        </row>
        <row r="70">
          <cell r="F70" t="str">
            <v>été</v>
          </cell>
        </row>
        <row r="71">
          <cell r="F71" t="str">
            <v>hiver</v>
          </cell>
        </row>
        <row r="72">
          <cell r="F72" t="str">
            <v>musée</v>
          </cell>
        </row>
        <row r="73">
          <cell r="F73" t="str">
            <v>printemps</v>
          </cell>
        </row>
        <row r="74">
          <cell r="F74" t="str">
            <v>place</v>
          </cell>
        </row>
        <row r="75">
          <cell r="F75" t="str">
            <v>saison</v>
          </cell>
        </row>
        <row r="76">
          <cell r="F76" t="str">
            <v>belge</v>
          </cell>
        </row>
        <row r="77">
          <cell r="F77" t="str">
            <v>dernier</v>
          </cell>
        </row>
        <row r="78">
          <cell r="F78" t="str">
            <v>dernier</v>
          </cell>
        </row>
        <row r="79">
          <cell r="F79" t="str">
            <v>pendant</v>
          </cell>
        </row>
        <row r="80">
          <cell r="F80" t="str">
            <v>Headword</v>
          </cell>
        </row>
        <row r="81">
          <cell r="F81" t="str">
            <v>Headword</v>
          </cell>
        </row>
        <row r="82">
          <cell r="F82" t="str">
            <v>emporter</v>
          </cell>
        </row>
        <row r="83">
          <cell r="F83" t="str">
            <v>proposer</v>
          </cell>
        </row>
        <row r="84">
          <cell r="F84" t="str">
            <v>traverser</v>
          </cell>
        </row>
        <row r="85">
          <cell r="F85" t="str">
            <v>voyager</v>
          </cell>
        </row>
        <row r="86">
          <cell r="F86" t="str">
            <v>frontière</v>
          </cell>
        </row>
        <row r="87">
          <cell r="F87" t="str">
            <v>forêt</v>
          </cell>
        </row>
        <row r="88">
          <cell r="F88" t="str">
            <v>montagne</v>
          </cell>
        </row>
        <row r="89">
          <cell r="F89" t="str">
            <v>vue</v>
          </cell>
        </row>
        <row r="90">
          <cell r="F90" t="str">
            <v>suisse</v>
          </cell>
        </row>
        <row r="91">
          <cell r="F91" t="str">
            <v>Headword</v>
          </cell>
        </row>
        <row r="92">
          <cell r="F92" t="str">
            <v>Headword</v>
          </cell>
        </row>
        <row r="93">
          <cell r="F93" t="str">
            <v>MWU</v>
          </cell>
        </row>
        <row r="94">
          <cell r="F94" t="str">
            <v>gérer</v>
          </cell>
        </row>
        <row r="95">
          <cell r="F95" t="str">
            <v>gérer</v>
          </cell>
        </row>
        <row r="96">
          <cell r="F96" t="str">
            <v>espace</v>
          </cell>
        </row>
        <row r="97">
          <cell r="F97" t="str">
            <v>goût</v>
          </cell>
        </row>
        <row r="98">
          <cell r="F98" t="str">
            <v>langue</v>
          </cell>
        </row>
        <row r="99">
          <cell r="F99" t="str">
            <v>plat</v>
          </cell>
        </row>
        <row r="100">
          <cell r="F100" t="str">
            <v>recette</v>
          </cell>
        </row>
        <row r="101">
          <cell r="F101" t="str">
            <v>repas</v>
          </cell>
        </row>
        <row r="102">
          <cell r="F102" t="str">
            <v>d’abord</v>
          </cell>
        </row>
        <row r="103">
          <cell r="F103" t="str">
            <v>puis</v>
          </cell>
        </row>
        <row r="104">
          <cell r="F104" t="str">
            <v>par</v>
          </cell>
        </row>
        <row r="105">
          <cell r="F105" t="str">
            <v>puisque</v>
          </cell>
        </row>
        <row r="106">
          <cell r="F106" t="str">
            <v>Headword</v>
          </cell>
        </row>
        <row r="107">
          <cell r="F107" t="str">
            <v>Headword</v>
          </cell>
        </row>
        <row r="108">
          <cell r="F108" t="str">
            <v>carte</v>
          </cell>
        </row>
        <row r="109">
          <cell r="F109" t="str">
            <v>MWU</v>
          </cell>
        </row>
        <row r="110">
          <cell r="F110" t="str">
            <v>MWU</v>
          </cell>
        </row>
        <row r="111">
          <cell r="F111" t="str">
            <v>football</v>
          </cell>
        </row>
        <row r="112">
          <cell r="F112" t="str">
            <v>Headword</v>
          </cell>
        </row>
        <row r="113">
          <cell r="F113" t="str">
            <v>instrument</v>
          </cell>
        </row>
        <row r="114">
          <cell r="F114" t="str">
            <v>Headword</v>
          </cell>
        </row>
        <row r="115">
          <cell r="F115" t="str">
            <v>piano</v>
          </cell>
        </row>
        <row r="116">
          <cell r="F116" t="str">
            <v>droite</v>
          </cell>
        </row>
        <row r="117">
          <cell r="F117" t="str">
            <v>MWU</v>
          </cell>
        </row>
        <row r="118">
          <cell r="F118" t="str">
            <v>gauche</v>
          </cell>
        </row>
        <row r="119">
          <cell r="F119" t="str">
            <v>MWU</v>
          </cell>
        </row>
        <row r="120">
          <cell r="F120" t="str">
            <v>loin</v>
          </cell>
        </row>
        <row r="121">
          <cell r="F121" t="str">
            <v>MWU</v>
          </cell>
        </row>
        <row r="122">
          <cell r="F122" t="str">
            <v>près</v>
          </cell>
        </row>
        <row r="123">
          <cell r="F123" t="str">
            <v>MWU</v>
          </cell>
        </row>
        <row r="124">
          <cell r="F124" t="str">
            <v>acheter</v>
          </cell>
        </row>
        <row r="125">
          <cell r="F125" t="str">
            <v>coûter</v>
          </cell>
        </row>
        <row r="126">
          <cell r="F126" t="str">
            <v>peser</v>
          </cell>
        </row>
        <row r="127">
          <cell r="F127" t="str">
            <v>peser</v>
          </cell>
        </row>
        <row r="128">
          <cell r="F128" t="str">
            <v>peser</v>
          </cell>
        </row>
        <row r="129">
          <cell r="F129" t="str">
            <v>eau</v>
          </cell>
        </row>
        <row r="130">
          <cell r="F130" t="str">
            <v>euro</v>
          </cell>
        </row>
        <row r="131">
          <cell r="F131" t="str">
            <v>exercice</v>
          </cell>
        </row>
        <row r="132">
          <cell r="F132" t="str">
            <v>fromage</v>
          </cell>
        </row>
        <row r="133">
          <cell r="F133" t="str">
            <v>glace</v>
          </cell>
        </row>
        <row r="134">
          <cell r="F134" t="str">
            <v>Headword</v>
          </cell>
        </row>
        <row r="135">
          <cell r="F135" t="str">
            <v>pain</v>
          </cell>
        </row>
        <row r="136">
          <cell r="F136" t="str">
            <v>poisson</v>
          </cell>
        </row>
        <row r="137">
          <cell r="F137" t="str">
            <v>sport</v>
          </cell>
        </row>
        <row r="138">
          <cell r="F138" t="str">
            <v>travail</v>
          </cell>
        </row>
        <row r="139">
          <cell r="F139" t="str">
            <v>boire</v>
          </cell>
        </row>
        <row r="140">
          <cell r="F140" t="str">
            <v>boire</v>
          </cell>
        </row>
        <row r="141">
          <cell r="F141" t="str">
            <v>gagner</v>
          </cell>
        </row>
        <row r="142">
          <cell r="F142" t="str">
            <v>argent</v>
          </cell>
        </row>
        <row r="143">
          <cell r="F143" t="str">
            <v>chance</v>
          </cell>
        </row>
        <row r="144">
          <cell r="F144" t="str">
            <v>lait</v>
          </cell>
        </row>
        <row r="145">
          <cell r="F145" t="str">
            <v>café</v>
          </cell>
        </row>
        <row r="146">
          <cell r="F146" t="str">
            <v>thé</v>
          </cell>
        </row>
        <row r="147">
          <cell r="F147" t="str">
            <v>viande</v>
          </cell>
        </row>
        <row r="148">
          <cell r="F148" t="str">
            <v>verre</v>
          </cell>
        </row>
        <row r="149">
          <cell r="F149" t="str">
            <v>peu</v>
          </cell>
        </row>
        <row r="150">
          <cell r="F150" t="str">
            <v>beaucoup</v>
          </cell>
        </row>
        <row r="151">
          <cell r="F151" t="str">
            <v>sortir</v>
          </cell>
        </row>
        <row r="152">
          <cell r="F152" t="str">
            <v>vous</v>
          </cell>
        </row>
        <row r="153">
          <cell r="F153" t="str">
            <v>maman</v>
          </cell>
        </row>
        <row r="154">
          <cell r="F154" t="str">
            <v>papa</v>
          </cell>
        </row>
        <row r="155">
          <cell r="F155" t="str">
            <v>possible</v>
          </cell>
        </row>
        <row r="156">
          <cell r="F156" t="str">
            <v>seul</v>
          </cell>
        </row>
        <row r="157">
          <cell r="F157" t="str">
            <v>sans</v>
          </cell>
        </row>
        <row r="158">
          <cell r="F158" t="str">
            <v>salut</v>
          </cell>
        </row>
        <row r="159">
          <cell r="F159" t="str">
            <v>salut</v>
          </cell>
        </row>
        <row r="160">
          <cell r="F160" t="str">
            <v>MWU</v>
          </cell>
        </row>
        <row r="161">
          <cell r="F161" t="str">
            <v>MWU</v>
          </cell>
        </row>
        <row r="162">
          <cell r="F162" t="str">
            <v>choisir</v>
          </cell>
        </row>
        <row r="163">
          <cell r="F163" t="str">
            <v>réussir</v>
          </cell>
        </row>
        <row r="164">
          <cell r="F164" t="str">
            <v>remplir</v>
          </cell>
        </row>
        <row r="165">
          <cell r="F165" t="str">
            <v>définir</v>
          </cell>
        </row>
        <row r="166">
          <cell r="F166" t="str">
            <v>blanc</v>
          </cell>
        </row>
        <row r="167">
          <cell r="F167" t="str">
            <v>examen</v>
          </cell>
        </row>
        <row r="168">
          <cell r="F168" t="str">
            <v>lycée</v>
          </cell>
        </row>
        <row r="169">
          <cell r="F169" t="str">
            <v>note</v>
          </cell>
        </row>
        <row r="170">
          <cell r="F170" t="str">
            <v>cahier</v>
          </cell>
        </row>
        <row r="171">
          <cell r="F171" t="str">
            <v>alors</v>
          </cell>
        </row>
        <row r="172">
          <cell r="F172" t="str">
            <v>finir</v>
          </cell>
        </row>
        <row r="173">
          <cell r="F173" t="str">
            <v>nourrir</v>
          </cell>
        </row>
        <row r="174">
          <cell r="F174" t="str">
            <v>chat</v>
          </cell>
        </row>
        <row r="175">
          <cell r="F175" t="str">
            <v>dimanche</v>
          </cell>
        </row>
        <row r="176">
          <cell r="F176" t="str">
            <v>heure</v>
          </cell>
        </row>
        <row r="177">
          <cell r="F177" t="str">
            <v>jeudi</v>
          </cell>
        </row>
        <row r="178">
          <cell r="F178" t="str">
            <v>lundi</v>
          </cell>
        </row>
        <row r="179">
          <cell r="F179" t="str">
            <v>mardi</v>
          </cell>
        </row>
        <row r="180">
          <cell r="F180" t="str">
            <v>mercredi</v>
          </cell>
        </row>
        <row r="181">
          <cell r="F181" t="str">
            <v>minute</v>
          </cell>
        </row>
        <row r="182">
          <cell r="F182" t="str">
            <v>vendredi</v>
          </cell>
        </row>
        <row r="183">
          <cell r="F183" t="str">
            <v>feu</v>
          </cell>
        </row>
        <row r="184">
          <cell r="F184" t="str">
            <v>feu</v>
          </cell>
        </row>
        <row r="185">
          <cell r="F185" t="str">
            <v>hôpital</v>
          </cell>
        </row>
        <row r="186">
          <cell r="F186" t="str">
            <v>hôpital</v>
          </cell>
        </row>
        <row r="187">
          <cell r="F187" t="str">
            <v>jeu</v>
          </cell>
        </row>
        <row r="188">
          <cell r="F188" t="str">
            <v>jeu</v>
          </cell>
        </row>
        <row r="189">
          <cell r="F189" t="str">
            <v>journal</v>
          </cell>
        </row>
        <row r="190">
          <cell r="F190" t="str">
            <v>journal</v>
          </cell>
        </row>
        <row r="191">
          <cell r="F191" t="str">
            <v>oiseau</v>
          </cell>
        </row>
        <row r="192">
          <cell r="F192" t="str">
            <v>oiseau</v>
          </cell>
        </row>
        <row r="193">
          <cell r="F193" t="str">
            <v>réseau</v>
          </cell>
        </row>
        <row r="194">
          <cell r="F194" t="str">
            <v>réseau</v>
          </cell>
        </row>
        <row r="195">
          <cell r="F195" t="str">
            <v>autre</v>
          </cell>
        </row>
        <row r="196">
          <cell r="F196" t="str">
            <v>même</v>
          </cell>
        </row>
        <row r="197">
          <cell r="F197" t="str">
            <v>idéal</v>
          </cell>
        </row>
        <row r="198">
          <cell r="F198" t="str">
            <v>idéal</v>
          </cell>
        </row>
        <row r="199">
          <cell r="F199" t="str">
            <v>idéal</v>
          </cell>
        </row>
        <row r="200">
          <cell r="F200" t="str">
            <v>international</v>
          </cell>
        </row>
        <row r="201">
          <cell r="F201" t="str">
            <v>international</v>
          </cell>
        </row>
        <row r="202">
          <cell r="F202" t="str">
            <v>international</v>
          </cell>
        </row>
        <row r="203">
          <cell r="F203" t="str">
            <v>local</v>
          </cell>
        </row>
        <row r="204">
          <cell r="F204" t="str">
            <v>local</v>
          </cell>
        </row>
        <row r="205">
          <cell r="F205" t="str">
            <v>local</v>
          </cell>
        </row>
        <row r="206">
          <cell r="F206" t="str">
            <v>plusieurs</v>
          </cell>
        </row>
        <row r="207">
          <cell r="F207" t="str">
            <v>social</v>
          </cell>
        </row>
        <row r="208">
          <cell r="F208" t="str">
            <v>social</v>
          </cell>
        </row>
        <row r="209">
          <cell r="F209" t="str">
            <v>social</v>
          </cell>
        </row>
        <row r="210">
          <cell r="F210" t="str">
            <v>italien</v>
          </cell>
        </row>
        <row r="211">
          <cell r="F211" t="str">
            <v>plus</v>
          </cell>
        </row>
        <row r="212">
          <cell r="F212" t="str">
            <v>moins</v>
          </cell>
        </row>
        <row r="213">
          <cell r="F213" t="str">
            <v>aussi</v>
          </cell>
        </row>
        <row r="214">
          <cell r="F214" t="str">
            <v>que</v>
          </cell>
        </row>
        <row r="215">
          <cell r="F215" t="str">
            <v>dangereux</v>
          </cell>
        </row>
        <row r="216">
          <cell r="F216" t="str">
            <v>dangereux</v>
          </cell>
        </row>
        <row r="217">
          <cell r="F217" t="str">
            <v>gentil</v>
          </cell>
        </row>
        <row r="218">
          <cell r="F218" t="str">
            <v>gentil</v>
          </cell>
        </row>
        <row r="219">
          <cell r="F219" t="str">
            <v>gros</v>
          </cell>
        </row>
        <row r="220">
          <cell r="F220" t="str">
            <v>gros</v>
          </cell>
        </row>
        <row r="221">
          <cell r="F221" t="str">
            <v>italien</v>
          </cell>
        </row>
        <row r="222">
          <cell r="F222" t="str">
            <v>italien</v>
          </cell>
        </row>
        <row r="223">
          <cell r="F223" t="str">
            <v>meilleur</v>
          </cell>
        </row>
        <row r="224">
          <cell r="F224" t="str">
            <v>mince</v>
          </cell>
        </row>
        <row r="225">
          <cell r="F225" t="str">
            <v>pire</v>
          </cell>
        </row>
        <row r="226">
          <cell r="F226" t="str">
            <v>sûr</v>
          </cell>
        </row>
        <row r="227">
          <cell r="F227" t="str">
            <v>sûr</v>
          </cell>
        </row>
        <row r="228">
          <cell r="F228" t="str">
            <v>Headword</v>
          </cell>
        </row>
        <row r="229">
          <cell r="F229" t="str">
            <v>décision</v>
          </cell>
        </row>
        <row r="230">
          <cell r="F230" t="str">
            <v>soin</v>
          </cell>
        </row>
        <row r="231">
          <cell r="F231" t="str">
            <v>dur</v>
          </cell>
        </row>
        <row r="232">
          <cell r="F232" t="str">
            <v>dur</v>
          </cell>
        </row>
        <row r="233">
          <cell r="F233" t="str">
            <v>facilement</v>
          </cell>
        </row>
        <row r="234">
          <cell r="F234" t="str">
            <v>lentement</v>
          </cell>
        </row>
        <row r="235">
          <cell r="F235" t="str">
            <v>mal</v>
          </cell>
        </row>
        <row r="236">
          <cell r="F236" t="str">
            <v>mieux</v>
          </cell>
        </row>
        <row r="237">
          <cell r="F237" t="str">
            <v>vite</v>
          </cell>
        </row>
        <row r="238">
          <cell r="F238" t="str">
            <v>dépendre</v>
          </cell>
        </row>
        <row r="239">
          <cell r="F239" t="str">
            <v>dépendre</v>
          </cell>
        </row>
        <row r="240">
          <cell r="F240" t="str">
            <v>entendre</v>
          </cell>
        </row>
        <row r="241">
          <cell r="F241" t="str">
            <v>répondre</v>
          </cell>
        </row>
        <row r="242">
          <cell r="F242" t="str">
            <v>répondre</v>
          </cell>
        </row>
        <row r="243">
          <cell r="F243" t="str">
            <v>annonce</v>
          </cell>
        </row>
        <row r="244">
          <cell r="F244" t="str">
            <v>conversation</v>
          </cell>
        </row>
        <row r="245">
          <cell r="F245" t="str">
            <v>espagnol</v>
          </cell>
        </row>
        <row r="246">
          <cell r="F246" t="str">
            <v>message</v>
          </cell>
        </row>
        <row r="247">
          <cell r="F247" t="str">
            <v>soleil</v>
          </cell>
        </row>
        <row r="248">
          <cell r="F248" t="str">
            <v>temps</v>
          </cell>
        </row>
        <row r="249">
          <cell r="F249" t="str">
            <v>espagnol</v>
          </cell>
        </row>
        <row r="250">
          <cell r="F250" t="str">
            <v>espagnol</v>
          </cell>
        </row>
        <row r="251">
          <cell r="F251" t="str">
            <v>Headword</v>
          </cell>
        </row>
        <row r="252">
          <cell r="F252" t="str">
            <v>décrire</v>
          </cell>
        </row>
        <row r="253">
          <cell r="F253" t="str">
            <v>traduire</v>
          </cell>
        </row>
        <row r="254">
          <cell r="F254" t="str">
            <v>communauté</v>
          </cell>
        </row>
        <row r="255">
          <cell r="F255" t="str">
            <v>culture</v>
          </cell>
        </row>
        <row r="256">
          <cell r="F256" t="str">
            <v>expérience</v>
          </cell>
        </row>
        <row r="257">
          <cell r="F257" t="str">
            <v>information</v>
          </cell>
        </row>
        <row r="258">
          <cell r="F258" t="str">
            <v>produit</v>
          </cell>
        </row>
        <row r="259">
          <cell r="F259" t="str">
            <v>programme</v>
          </cell>
        </row>
        <row r="260">
          <cell r="F260" t="str">
            <v>tout</v>
          </cell>
        </row>
        <row r="261">
          <cell r="F261" t="str">
            <v>tout</v>
          </cell>
        </row>
        <row r="262">
          <cell r="F262" t="str">
            <v>attendre</v>
          </cell>
        </row>
        <row r="263">
          <cell r="F263" t="str">
            <v>descendre</v>
          </cell>
        </row>
        <row r="264">
          <cell r="F264" t="str">
            <v>bas</v>
          </cell>
        </row>
        <row r="265">
          <cell r="F265" t="str">
            <v>MWU</v>
          </cell>
        </row>
        <row r="266">
          <cell r="F266" t="str">
            <v>histoire</v>
          </cell>
        </row>
        <row r="267">
          <cell r="F267" t="str">
            <v>règle</v>
          </cell>
        </row>
        <row r="268">
          <cell r="F268" t="str">
            <v>piste</v>
          </cell>
        </row>
        <row r="269">
          <cell r="F269" t="str">
            <v>roman</v>
          </cell>
        </row>
        <row r="270">
          <cell r="F270" t="str">
            <v>texte</v>
          </cell>
        </row>
        <row r="271">
          <cell r="F271" t="str">
            <v>conduire</v>
          </cell>
        </row>
        <row r="272">
          <cell r="F272" t="str">
            <v>dire</v>
          </cell>
        </row>
        <row r="273">
          <cell r="F273" t="str">
            <v>interdire</v>
          </cell>
        </row>
        <row r="274">
          <cell r="F274" t="str">
            <v>inscrire</v>
          </cell>
        </row>
        <row r="275">
          <cell r="F275" t="str">
            <v>lieu</v>
          </cell>
        </row>
        <row r="276">
          <cell r="F276" t="str">
            <v>arbre</v>
          </cell>
        </row>
        <row r="277">
          <cell r="F277" t="str">
            <v>autobus</v>
          </cell>
        </row>
        <row r="278">
          <cell r="F278" t="str">
            <v>chaud</v>
          </cell>
        </row>
        <row r="279">
          <cell r="F279" t="str">
            <v>froid</v>
          </cell>
        </row>
        <row r="280">
          <cell r="F280" t="str">
            <v>neige</v>
          </cell>
        </row>
        <row r="281">
          <cell r="F281" t="str">
            <v>scolaire</v>
          </cell>
        </row>
        <row r="282">
          <cell r="F282" t="str">
            <v>commencer</v>
          </cell>
        </row>
        <row r="283">
          <cell r="F283" t="str">
            <v>expliquer</v>
          </cell>
        </row>
        <row r="284">
          <cell r="F284" t="str">
            <v>emprunter</v>
          </cell>
        </row>
        <row r="285">
          <cell r="F285" t="str">
            <v>quitter</v>
          </cell>
        </row>
        <row r="286">
          <cell r="F286" t="str">
            <v>cours</v>
          </cell>
        </row>
        <row r="287">
          <cell r="F287" t="str">
            <v>bibliothèque</v>
          </cell>
        </row>
        <row r="288">
          <cell r="F288" t="str">
            <v>fois</v>
          </cell>
        </row>
        <row r="289">
          <cell r="F289" t="str">
            <v>tâche</v>
          </cell>
        </row>
        <row r="290">
          <cell r="F290" t="str">
            <v>déjà</v>
          </cell>
        </row>
        <row r="291">
          <cell r="F291" t="str">
            <v>enfin</v>
          </cell>
        </row>
        <row r="292">
          <cell r="F292" t="str">
            <v>toujours</v>
          </cell>
        </row>
        <row r="293">
          <cell r="F293" t="str">
            <v>boire</v>
          </cell>
        </row>
        <row r="294">
          <cell r="F294" t="str">
            <v>avoir</v>
          </cell>
        </row>
        <row r="295">
          <cell r="F295" t="str">
            <v>prendre</v>
          </cell>
        </row>
        <row r="296">
          <cell r="F296" t="str">
            <v>accident</v>
          </cell>
        </row>
        <row r="297">
          <cell r="F297" t="str">
            <v>bras</v>
          </cell>
        </row>
        <row r="298">
          <cell r="F298" t="str">
            <v>jambe</v>
          </cell>
        </row>
        <row r="299">
          <cell r="F299" t="str">
            <v>mal</v>
          </cell>
        </row>
        <row r="300">
          <cell r="F300" t="str">
            <v>maladie</v>
          </cell>
        </row>
        <row r="301">
          <cell r="F301" t="str">
            <v>Headword</v>
          </cell>
        </row>
        <row r="302">
          <cell r="F302" t="str">
            <v>photo</v>
          </cell>
        </row>
        <row r="303">
          <cell r="F303" t="str">
            <v>déjà</v>
          </cell>
        </row>
        <row r="304">
          <cell r="F304" t="str">
            <v>MWU</v>
          </cell>
        </row>
        <row r="305">
          <cell r="F305" t="str">
            <v>ensuite</v>
          </cell>
        </row>
        <row r="306">
          <cell r="F306" t="str">
            <v>MWU</v>
          </cell>
        </row>
        <row r="307">
          <cell r="F307" t="str">
            <v>lever</v>
          </cell>
        </row>
        <row r="308">
          <cell r="F308" t="str">
            <v>lever</v>
          </cell>
        </row>
        <row r="309">
          <cell r="F309" t="str">
            <v>lever</v>
          </cell>
        </row>
        <row r="310">
          <cell r="F310" t="str">
            <v>reposer</v>
          </cell>
        </row>
        <row r="311">
          <cell r="F311" t="str">
            <v>chapeau</v>
          </cell>
        </row>
        <row r="312">
          <cell r="F312" t="str">
            <v>cuisine</v>
          </cell>
        </row>
        <row r="313">
          <cell r="F313" t="str">
            <v>main</v>
          </cell>
        </row>
        <row r="314">
          <cell r="F314" t="str">
            <v>manteau</v>
          </cell>
        </row>
        <row r="315">
          <cell r="F315" t="str">
            <v>matin</v>
          </cell>
        </row>
        <row r="316">
          <cell r="F316" t="str">
            <v>pluie</v>
          </cell>
        </row>
        <row r="317">
          <cell r="F317" t="str">
            <v>tête</v>
          </cell>
        </row>
      </sheetData>
      <sheetData sheetId="10"/>
      <sheetData sheetId="11"/>
      <sheetData sheetId="12">
        <row r="1">
          <cell r="A1" t="str">
            <v>French</v>
          </cell>
          <cell r="E1" t="str">
            <v>Frequency</v>
          </cell>
          <cell r="F1" t="str">
            <v>Headword</v>
          </cell>
        </row>
        <row r="2">
          <cell r="A2" t="str">
            <v>nous devons</v>
          </cell>
          <cell r="E2">
            <v>39</v>
          </cell>
          <cell r="F2" t="str">
            <v>devoir</v>
          </cell>
        </row>
        <row r="3">
          <cell r="A3" t="str">
            <v>vous devez</v>
          </cell>
          <cell r="E3">
            <v>39</v>
          </cell>
          <cell r="F3" t="str">
            <v>devoir</v>
          </cell>
        </row>
        <row r="4">
          <cell r="A4" t="str">
            <v>ils/elles doivent</v>
          </cell>
          <cell r="E4">
            <v>39</v>
          </cell>
          <cell r="F4" t="str">
            <v>devoir</v>
          </cell>
        </row>
        <row r="5">
          <cell r="A5" t="str">
            <v>il faut</v>
          </cell>
          <cell r="E5" t="str">
            <v>13/68</v>
          </cell>
          <cell r="F5" t="str">
            <v>MWU</v>
          </cell>
        </row>
        <row r="6">
          <cell r="A6" t="str">
            <v>il ne faut pas</v>
          </cell>
          <cell r="E6" t="str">
            <v>13/68</v>
          </cell>
          <cell r="F6" t="str">
            <v>MWU</v>
          </cell>
        </row>
        <row r="7">
          <cell r="A7" t="str">
            <v>ils/elles peuvent</v>
          </cell>
          <cell r="E7">
            <v>20</v>
          </cell>
          <cell r="F7" t="str">
            <v>pouvoir</v>
          </cell>
        </row>
        <row r="8">
          <cell r="A8" t="str">
            <v>ils/elles savent</v>
          </cell>
          <cell r="E8">
            <v>67</v>
          </cell>
          <cell r="F8" t="str">
            <v>savoir</v>
          </cell>
        </row>
        <row r="9">
          <cell r="A9" t="str">
            <v>ils/elles veulent</v>
          </cell>
          <cell r="E9">
            <v>57</v>
          </cell>
          <cell r="F9" t="str">
            <v>vouloir</v>
          </cell>
        </row>
        <row r="10">
          <cell r="A10" t="str">
            <v>l'entreprise (f)</v>
          </cell>
          <cell r="E10">
            <v>298</v>
          </cell>
          <cell r="F10" t="str">
            <v>entreprise</v>
          </cell>
        </row>
        <row r="11">
          <cell r="A11" t="str">
            <v>l'attitude (f)</v>
          </cell>
          <cell r="E11">
            <v>834</v>
          </cell>
          <cell r="F11" t="str">
            <v>attitude</v>
          </cell>
        </row>
        <row r="12">
          <cell r="A12" t="str">
            <v>le collègue</v>
          </cell>
          <cell r="E12">
            <v>1099</v>
          </cell>
          <cell r="F12" t="str">
            <v>collègue</v>
          </cell>
        </row>
        <row r="13">
          <cell r="A13" t="str">
            <v>la collègue</v>
          </cell>
          <cell r="E13">
            <v>1099</v>
          </cell>
          <cell r="F13" t="str">
            <v>collègue</v>
          </cell>
        </row>
        <row r="14">
          <cell r="A14" t="str">
            <v>le directeur2</v>
          </cell>
          <cell r="E14">
            <v>640</v>
          </cell>
          <cell r="F14" t="str">
            <v>directeur</v>
          </cell>
        </row>
        <row r="15">
          <cell r="A15" t="str">
            <v>la directrice2</v>
          </cell>
          <cell r="E15">
            <v>640</v>
          </cell>
          <cell r="F15" t="str">
            <v>directeur</v>
          </cell>
        </row>
        <row r="16">
          <cell r="A16" t="str">
            <v>le stage</v>
          </cell>
          <cell r="E16">
            <v>4007</v>
          </cell>
          <cell r="F16" t="str">
            <v>stage</v>
          </cell>
        </row>
        <row r="17">
          <cell r="A17" t="str">
            <v>actif</v>
          </cell>
          <cell r="E17">
            <v>1219</v>
          </cell>
          <cell r="F17" t="str">
            <v>actif</v>
          </cell>
        </row>
        <row r="18">
          <cell r="A18" t="str">
            <v>active</v>
          </cell>
          <cell r="E18">
            <v>1219</v>
          </cell>
          <cell r="F18" t="str">
            <v>actif</v>
          </cell>
        </row>
        <row r="19">
          <cell r="A19" t="str">
            <v>négatif</v>
          </cell>
          <cell r="E19">
            <v>1520</v>
          </cell>
          <cell r="F19" t="str">
            <v>négatif</v>
          </cell>
        </row>
        <row r="20">
          <cell r="A20" t="str">
            <v>négative</v>
          </cell>
          <cell r="E20">
            <v>1520</v>
          </cell>
          <cell r="F20" t="str">
            <v>négatif</v>
          </cell>
        </row>
        <row r="21">
          <cell r="A21" t="str">
            <v>positif</v>
          </cell>
          <cell r="E21">
            <v>949</v>
          </cell>
          <cell r="F21" t="str">
            <v>positif</v>
          </cell>
        </row>
        <row r="22">
          <cell r="A22" t="str">
            <v>positive</v>
          </cell>
          <cell r="E22">
            <v>949</v>
          </cell>
          <cell r="F22" t="str">
            <v>positif</v>
          </cell>
        </row>
        <row r="23">
          <cell r="A23" t="str">
            <v>sportif</v>
          </cell>
          <cell r="E23">
            <v>2670</v>
          </cell>
          <cell r="F23" t="str">
            <v>sportif</v>
          </cell>
        </row>
        <row r="24">
          <cell r="A24" t="str">
            <v>sportive</v>
          </cell>
          <cell r="E24">
            <v>2670</v>
          </cell>
          <cell r="F24" t="str">
            <v>sportif</v>
          </cell>
        </row>
        <row r="25">
          <cell r="A25" t="str">
            <v>connaître</v>
          </cell>
          <cell r="E25">
            <v>133</v>
          </cell>
          <cell r="F25" t="str">
            <v>connaître</v>
          </cell>
        </row>
        <row r="26">
          <cell r="A26" t="str">
            <v>je connais</v>
          </cell>
          <cell r="E26">
            <v>133</v>
          </cell>
          <cell r="F26" t="str">
            <v>connaître</v>
          </cell>
        </row>
        <row r="27">
          <cell r="A27" t="str">
            <v>savoir2</v>
          </cell>
          <cell r="E27">
            <v>67</v>
          </cell>
          <cell r="F27" t="str">
            <v>savoir</v>
          </cell>
        </row>
        <row r="28">
          <cell r="A28" t="str">
            <v>la chanson</v>
          </cell>
          <cell r="E28">
            <v>2142</v>
          </cell>
          <cell r="F28" t="str">
            <v>chanson</v>
          </cell>
        </row>
        <row r="29">
          <cell r="A29" t="str">
            <v>le chemin</v>
          </cell>
          <cell r="E29">
            <v>859</v>
          </cell>
          <cell r="F29" t="str">
            <v>chemin</v>
          </cell>
        </row>
        <row r="30">
          <cell r="A30" t="str">
            <v>l'endroit (m)</v>
          </cell>
          <cell r="E30">
            <v>650</v>
          </cell>
          <cell r="F30" t="str">
            <v>endroit</v>
          </cell>
        </row>
        <row r="31">
          <cell r="A31" t="str">
            <v>les gens (mpl)</v>
          </cell>
          <cell r="E31">
            <v>236</v>
          </cell>
          <cell r="F31" t="str">
            <v>gens</v>
          </cell>
        </row>
        <row r="32">
          <cell r="A32" t="str">
            <v>le groupe</v>
          </cell>
          <cell r="E32">
            <v>187</v>
          </cell>
          <cell r="F32" t="str">
            <v>groupe</v>
          </cell>
        </row>
        <row r="33">
          <cell r="A33" t="str">
            <v>québécois</v>
          </cell>
          <cell r="E33">
            <v>1970</v>
          </cell>
          <cell r="F33" t="str">
            <v>québécois</v>
          </cell>
        </row>
        <row r="34">
          <cell r="A34" t="str">
            <v>canadien</v>
          </cell>
          <cell r="E34">
            <v>611</v>
          </cell>
          <cell r="F34" t="str">
            <v>canadien</v>
          </cell>
        </row>
        <row r="35">
          <cell r="A35" t="str">
            <v>canadienne</v>
          </cell>
          <cell r="E35">
            <v>611</v>
          </cell>
          <cell r="F35" t="str">
            <v>canadien</v>
          </cell>
        </row>
        <row r="36">
          <cell r="A36" t="str">
            <v>le Canada</v>
          </cell>
          <cell r="E36" t="str">
            <v>N/A</v>
          </cell>
        </row>
        <row r="37">
          <cell r="A37" t="str">
            <v>le Québec</v>
          </cell>
          <cell r="E37"/>
        </row>
        <row r="38">
          <cell r="A38" t="str">
            <v>chercher</v>
          </cell>
          <cell r="E38"/>
        </row>
        <row r="39">
          <cell r="A39" t="str">
            <v>oublier</v>
          </cell>
          <cell r="E39"/>
        </row>
        <row r="40">
          <cell r="A40" t="str">
            <v>rencontrer</v>
          </cell>
          <cell r="E40"/>
        </row>
        <row r="41">
          <cell r="A41" t="str">
            <v>mettre</v>
          </cell>
          <cell r="E41">
            <v>27</v>
          </cell>
          <cell r="F41" t="str">
            <v>mettre</v>
          </cell>
        </row>
        <row r="42">
          <cell r="A42" t="str">
            <v>il/elle met</v>
          </cell>
          <cell r="E42">
            <v>27</v>
          </cell>
          <cell r="F42" t="str">
            <v>mettre</v>
          </cell>
        </row>
        <row r="43">
          <cell r="A43" t="str">
            <v>remettre</v>
          </cell>
          <cell r="E43">
            <v>156</v>
          </cell>
          <cell r="F43" t="str">
            <v>remettre</v>
          </cell>
        </row>
        <row r="44">
          <cell r="A44" t="str">
            <v>la campagne</v>
          </cell>
          <cell r="E44">
            <v>666</v>
          </cell>
          <cell r="F44" t="str">
            <v>campagne</v>
          </cell>
        </row>
        <row r="45">
          <cell r="A45" t="str">
            <v>le dollar</v>
          </cell>
          <cell r="E45">
            <v>432</v>
          </cell>
          <cell r="F45" t="str">
            <v>dollar</v>
          </cell>
        </row>
        <row r="46">
          <cell r="A46" t="str">
            <v>la population</v>
          </cell>
          <cell r="E46">
            <v>509</v>
          </cell>
          <cell r="F46" t="str">
            <v>population</v>
          </cell>
        </row>
        <row r="47">
          <cell r="A47" t="str">
            <v>la province</v>
          </cell>
          <cell r="E47">
            <v>861</v>
          </cell>
          <cell r="F47" t="str">
            <v>province</v>
          </cell>
        </row>
        <row r="48">
          <cell r="A48" t="str">
            <v>le lac</v>
          </cell>
          <cell r="E48">
            <v>3121</v>
          </cell>
          <cell r="F48" t="str">
            <v>lac</v>
          </cell>
        </row>
        <row r="49">
          <cell r="A49" t="str">
            <v>l'habitant (m)</v>
          </cell>
          <cell r="E49">
            <v>1333</v>
          </cell>
          <cell r="F49" t="str">
            <v>habitant</v>
          </cell>
        </row>
        <row r="50">
          <cell r="A50" t="str">
            <v>l'habitante (f)</v>
          </cell>
          <cell r="E50">
            <v>1333</v>
          </cell>
          <cell r="F50" t="str">
            <v>habitant</v>
          </cell>
        </row>
        <row r="51">
          <cell r="A51" t="str">
            <v>le fleuve</v>
          </cell>
          <cell r="E51">
            <v>2893</v>
          </cell>
          <cell r="F51" t="str">
            <v>fleuve</v>
          </cell>
        </row>
        <row r="52">
          <cell r="A52" t="str">
            <v>le paysage</v>
          </cell>
          <cell r="E52">
            <v>2634</v>
          </cell>
          <cell r="F52" t="str">
            <v>paysage</v>
          </cell>
        </row>
        <row r="53">
          <cell r="A53" t="str">
            <v>perdre</v>
          </cell>
          <cell r="E53">
            <v>250</v>
          </cell>
          <cell r="F53" t="str">
            <v>perdre</v>
          </cell>
        </row>
        <row r="54">
          <cell r="A54" t="str">
            <v>la glace</v>
          </cell>
          <cell r="E54">
            <v>2580</v>
          </cell>
          <cell r="F54" t="str">
            <v>glace</v>
          </cell>
        </row>
        <row r="55">
          <cell r="A55" t="str">
            <v>jamais</v>
          </cell>
          <cell r="E55">
            <v>179</v>
          </cell>
          <cell r="F55" t="str">
            <v>jamais</v>
          </cell>
        </row>
        <row r="56">
          <cell r="A56" t="str">
            <v>empêcher</v>
          </cell>
          <cell r="E56">
            <v>306</v>
          </cell>
          <cell r="F56" t="str">
            <v>empêcher</v>
          </cell>
        </row>
        <row r="57">
          <cell r="A57" t="str">
            <v>pratiquer</v>
          </cell>
          <cell r="E57">
            <v>1268</v>
          </cell>
          <cell r="F57" t="str">
            <v>pratiquer</v>
          </cell>
        </row>
        <row r="58">
          <cell r="A58" t="str">
            <v>risquer</v>
          </cell>
          <cell r="E58">
            <v>322</v>
          </cell>
          <cell r="F58" t="str">
            <v>risquer</v>
          </cell>
        </row>
        <row r="59">
          <cell r="A59" t="str">
            <v>persuader</v>
          </cell>
          <cell r="E59">
            <v>1682</v>
          </cell>
          <cell r="F59" t="str">
            <v>persuader</v>
          </cell>
        </row>
        <row r="60">
          <cell r="A60" t="str">
            <v>respecter</v>
          </cell>
          <cell r="E60">
            <v>673</v>
          </cell>
          <cell r="F60" t="str">
            <v>respecter</v>
          </cell>
        </row>
        <row r="61">
          <cell r="A61" t="str">
            <v>la région</v>
          </cell>
          <cell r="E61">
            <v>241</v>
          </cell>
          <cell r="F61" t="str">
            <v>région</v>
          </cell>
        </row>
        <row r="62">
          <cell r="A62" t="str">
            <v>le château</v>
          </cell>
          <cell r="E62">
            <v>3510</v>
          </cell>
          <cell r="F62" t="str">
            <v>château</v>
          </cell>
        </row>
        <row r="63">
          <cell r="A63" t="str">
            <v>l'architecture (f)</v>
          </cell>
          <cell r="E63">
            <v>4182</v>
          </cell>
          <cell r="F63" t="str">
            <v>architecture</v>
          </cell>
        </row>
        <row r="64">
          <cell r="A64" t="str">
            <v>historique</v>
          </cell>
          <cell r="E64">
            <v>902</v>
          </cell>
          <cell r="F64" t="str">
            <v>historique</v>
          </cell>
        </row>
        <row r="65">
          <cell r="A65" t="str">
            <v>utile</v>
          </cell>
          <cell r="E65">
            <v>1003</v>
          </cell>
          <cell r="F65" t="str">
            <v>utile</v>
          </cell>
        </row>
        <row r="66">
          <cell r="A66" t="str">
            <v>fantastique</v>
          </cell>
          <cell r="E66">
            <v>4107</v>
          </cell>
          <cell r="F66" t="str">
            <v>fantastique</v>
          </cell>
        </row>
        <row r="67">
          <cell r="A67" t="str">
            <v>essentiel</v>
          </cell>
          <cell r="E67">
            <v>675</v>
          </cell>
          <cell r="F67" t="str">
            <v>essentiel</v>
          </cell>
        </row>
        <row r="68">
          <cell r="A68" t="str">
            <v>essentielle</v>
          </cell>
          <cell r="E68">
            <v>675</v>
          </cell>
          <cell r="F68" t="str">
            <v>essentiel</v>
          </cell>
        </row>
        <row r="69">
          <cell r="A69" t="str">
            <v>appartenir</v>
          </cell>
          <cell r="E69">
            <v>319</v>
          </cell>
          <cell r="F69" t="str">
            <v>appartenir</v>
          </cell>
        </row>
        <row r="70">
          <cell r="A70" t="str">
            <v>exister</v>
          </cell>
          <cell r="E70">
            <v>269</v>
          </cell>
          <cell r="F70" t="str">
            <v>exister</v>
          </cell>
        </row>
        <row r="71">
          <cell r="A71" t="str">
            <v>présenter</v>
          </cell>
          <cell r="E71">
            <v>209</v>
          </cell>
          <cell r="F71" t="str">
            <v>présenter</v>
          </cell>
        </row>
        <row r="72">
          <cell r="A72" t="str">
            <v>le copain</v>
          </cell>
          <cell r="E72">
            <v>1320</v>
          </cell>
          <cell r="F72" t="str">
            <v>copain</v>
          </cell>
        </row>
        <row r="73">
          <cell r="A73" t="str">
            <v>la copine</v>
          </cell>
          <cell r="E73">
            <v>1320</v>
          </cell>
          <cell r="F73" t="str">
            <v>copain</v>
          </cell>
        </row>
        <row r="74">
          <cell r="A74" t="str">
            <v>la foi</v>
          </cell>
          <cell r="E74">
            <v>1368</v>
          </cell>
          <cell r="F74" t="str">
            <v>foi</v>
          </cell>
        </row>
        <row r="75">
          <cell r="A75" t="str">
            <v>le service</v>
          </cell>
          <cell r="E75">
            <v>203</v>
          </cell>
          <cell r="F75" t="str">
            <v>service</v>
          </cell>
        </row>
        <row r="76">
          <cell r="A76" t="str">
            <v>chinois</v>
          </cell>
          <cell r="E76">
            <v>1914</v>
          </cell>
          <cell r="F76" t="str">
            <v>chinois</v>
          </cell>
        </row>
        <row r="77">
          <cell r="A77" t="str">
            <v>chrétien</v>
          </cell>
          <cell r="E77">
            <v>1895</v>
          </cell>
          <cell r="F77" t="str">
            <v>chrétien</v>
          </cell>
        </row>
        <row r="78">
          <cell r="A78" t="str">
            <v>européen</v>
          </cell>
          <cell r="E78">
            <v>445</v>
          </cell>
          <cell r="F78" t="str">
            <v>européen</v>
          </cell>
        </row>
        <row r="79">
          <cell r="A79" t="str">
            <v>juif</v>
          </cell>
          <cell r="E79">
            <v>1510</v>
          </cell>
          <cell r="F79" t="str">
            <v>juif</v>
          </cell>
        </row>
        <row r="80">
          <cell r="A80" t="str">
            <v>laïque</v>
          </cell>
          <cell r="E80" t="str">
            <v>&gt;5000</v>
          </cell>
          <cell r="F80" t="str">
            <v>laïque</v>
          </cell>
        </row>
        <row r="81">
          <cell r="A81" t="str">
            <v>musulman</v>
          </cell>
          <cell r="E81" t="str">
            <v>&gt;5000</v>
          </cell>
          <cell r="F81" t="str">
            <v>musulman</v>
          </cell>
        </row>
        <row r="82">
          <cell r="A82" t="str">
            <v>religieux</v>
          </cell>
          <cell r="E82">
            <v>1203</v>
          </cell>
          <cell r="F82" t="str">
            <v>religieux</v>
          </cell>
        </row>
        <row r="83">
          <cell r="A83" t="str">
            <v>commander</v>
          </cell>
          <cell r="E83">
            <v>959</v>
          </cell>
          <cell r="F83" t="str">
            <v>commander</v>
          </cell>
        </row>
        <row r="84">
          <cell r="A84" t="str">
            <v>payer</v>
          </cell>
          <cell r="E84">
            <v>537</v>
          </cell>
          <cell r="F84" t="str">
            <v>payer</v>
          </cell>
        </row>
        <row r="85">
          <cell r="A85" t="str">
            <v>répéter</v>
          </cell>
          <cell r="E85">
            <v>630</v>
          </cell>
          <cell r="F85" t="str">
            <v>répéter</v>
          </cell>
        </row>
        <row r="86">
          <cell r="A86" t="str">
            <v>terminer</v>
          </cell>
          <cell r="E86">
            <v>415</v>
          </cell>
          <cell r="F86" t="str">
            <v>terminer</v>
          </cell>
        </row>
        <row r="87">
          <cell r="A87" t="str">
            <v>l'addition (f)</v>
          </cell>
          <cell r="E87" t="str">
            <v>NA</v>
          </cell>
          <cell r="F87" t="str">
            <v>addition</v>
          </cell>
        </row>
        <row r="88">
          <cell r="A88" t="str">
            <v>le choix</v>
          </cell>
          <cell r="E88">
            <v>436</v>
          </cell>
          <cell r="F88" t="str">
            <v>choix</v>
          </cell>
        </row>
        <row r="89">
          <cell r="A89" t="str">
            <v>la commande</v>
          </cell>
          <cell r="E89">
            <v>2123</v>
          </cell>
          <cell r="F89" t="str">
            <v>commande</v>
          </cell>
        </row>
        <row r="90">
          <cell r="A90" t="str">
            <v>l'entrée (f)</v>
          </cell>
          <cell r="E90">
            <v>808</v>
          </cell>
          <cell r="F90" t="str">
            <v>entrée</v>
          </cell>
        </row>
        <row r="91">
          <cell r="A91" t="str">
            <v>le restaurant</v>
          </cell>
          <cell r="E91">
            <v>2336</v>
          </cell>
          <cell r="F91" t="str">
            <v>restaurant</v>
          </cell>
        </row>
        <row r="92">
          <cell r="A92" t="str">
            <v>la table</v>
          </cell>
          <cell r="E92">
            <v>1019</v>
          </cell>
          <cell r="F92" t="str">
            <v>table</v>
          </cell>
        </row>
        <row r="93">
          <cell r="A93" t="str">
            <v>leur</v>
          </cell>
          <cell r="E93">
            <v>35</v>
          </cell>
          <cell r="F93" t="str">
            <v>leur</v>
          </cell>
        </row>
        <row r="94">
          <cell r="A94" t="str">
            <v>leurs</v>
          </cell>
          <cell r="E94">
            <v>35</v>
          </cell>
          <cell r="F94" t="str">
            <v>leur</v>
          </cell>
        </row>
        <row r="95">
          <cell r="A95" t="str">
            <v>principal</v>
          </cell>
          <cell r="E95">
            <v>458</v>
          </cell>
          <cell r="F95" t="str">
            <v>principal</v>
          </cell>
        </row>
        <row r="96">
          <cell r="A96" t="str">
            <v>votre</v>
          </cell>
          <cell r="E96">
            <v>214</v>
          </cell>
          <cell r="F96" t="str">
            <v>votre</v>
          </cell>
        </row>
        <row r="97">
          <cell r="A97" t="str">
            <v>vos</v>
          </cell>
          <cell r="E97">
            <v>214</v>
          </cell>
          <cell r="F97" t="str">
            <v>votre</v>
          </cell>
        </row>
        <row r="98">
          <cell r="A98" t="str">
            <v>avoir besoin de</v>
          </cell>
          <cell r="E98" t="str">
            <v>NA</v>
          </cell>
          <cell r="F98" t="str">
            <v>MWU</v>
          </cell>
        </row>
        <row r="99">
          <cell r="A99" t="str">
            <v>avoir envie de</v>
          </cell>
          <cell r="E99" t="str">
            <v>NA</v>
          </cell>
          <cell r="F99" t="str">
            <v>MWU</v>
          </cell>
        </row>
        <row r="100">
          <cell r="A100" t="str">
            <v>avoir peur de</v>
          </cell>
          <cell r="E100" t="str">
            <v>NA</v>
          </cell>
          <cell r="F100" t="str">
            <v>MWU</v>
          </cell>
        </row>
        <row r="101">
          <cell r="A101" t="str">
            <v>le besoin</v>
          </cell>
          <cell r="E101">
            <v>183</v>
          </cell>
          <cell r="F101" t="str">
            <v>besoin</v>
          </cell>
        </row>
        <row r="102">
          <cell r="A102" t="str">
            <v>la faim</v>
          </cell>
          <cell r="E102">
            <v>1986</v>
          </cell>
          <cell r="F102" t="str">
            <v>faim</v>
          </cell>
        </row>
        <row r="103">
          <cell r="A103" t="str">
            <v>la soif</v>
          </cell>
          <cell r="E103">
            <v>4689</v>
          </cell>
          <cell r="F103" t="str">
            <v>soif</v>
          </cell>
        </row>
        <row r="104">
          <cell r="A104" t="str">
            <v>la peur</v>
          </cell>
          <cell r="E104">
            <v>755</v>
          </cell>
          <cell r="F104" t="str">
            <v>peur</v>
          </cell>
        </row>
        <row r="105">
          <cell r="A105" t="str">
            <v>le tort</v>
          </cell>
          <cell r="E105">
            <v>1652</v>
          </cell>
          <cell r="F105" t="str">
            <v>tort</v>
          </cell>
        </row>
        <row r="106">
          <cell r="A106" t="str">
            <v>l'heure² (f)</v>
          </cell>
          <cell r="E106">
            <v>99</v>
          </cell>
          <cell r="F106" t="str">
            <v>heure</v>
          </cell>
        </row>
        <row r="107">
          <cell r="A107" t="str">
            <v>quarante</v>
          </cell>
          <cell r="E107">
            <v>2436</v>
          </cell>
          <cell r="F107" t="str">
            <v>quarante</v>
          </cell>
        </row>
        <row r="108">
          <cell r="A108" t="str">
            <v>cinquante</v>
          </cell>
          <cell r="E108">
            <v>2273</v>
          </cell>
          <cell r="F108" t="str">
            <v>cinquante</v>
          </cell>
        </row>
        <row r="109">
          <cell r="A109" t="str">
            <v>soixante</v>
          </cell>
          <cell r="E109">
            <v>3151</v>
          </cell>
          <cell r="F109" t="str">
            <v>soixante</v>
          </cell>
        </row>
        <row r="110">
          <cell r="A110" t="str">
            <v>consacrer</v>
          </cell>
          <cell r="E110">
            <v>750</v>
          </cell>
          <cell r="F110" t="str">
            <v>consacrer</v>
          </cell>
        </row>
        <row r="111">
          <cell r="A111" t="str">
            <v>contenir</v>
          </cell>
          <cell r="E111">
            <v>1033</v>
          </cell>
          <cell r="F111" t="str">
            <v>contenir</v>
          </cell>
        </row>
        <row r="112">
          <cell r="A112" t="str">
            <v>couper</v>
          </cell>
          <cell r="E112">
            <v>811</v>
          </cell>
          <cell r="F112" t="str">
            <v>couper</v>
          </cell>
        </row>
        <row r="113">
          <cell r="A113" t="str">
            <v>distribuer</v>
          </cell>
          <cell r="E113">
            <v>1152</v>
          </cell>
          <cell r="F113" t="str">
            <v>distribuer</v>
          </cell>
        </row>
        <row r="114">
          <cell r="A114" t="str">
            <v>le bonheur</v>
          </cell>
          <cell r="E114">
            <v>1948</v>
          </cell>
          <cell r="F114" t="str">
            <v>bonheur</v>
          </cell>
        </row>
        <row r="115">
          <cell r="A115" t="str">
            <v>la consommation</v>
          </cell>
          <cell r="E115">
            <v>1428</v>
          </cell>
          <cell r="F115" t="str">
            <v>consommation</v>
          </cell>
        </row>
        <row r="116">
          <cell r="A116" t="str">
            <v>la richesse</v>
          </cell>
          <cell r="E116">
            <v>1880</v>
          </cell>
          <cell r="F116" t="str">
            <v>richesse</v>
          </cell>
        </row>
        <row r="117">
          <cell r="A117" t="str">
            <v>le sang</v>
          </cell>
          <cell r="E117">
            <v>1126</v>
          </cell>
          <cell r="F117" t="str">
            <v>sang</v>
          </cell>
        </row>
        <row r="118">
          <cell r="A118" t="str">
            <v>le symbole</v>
          </cell>
          <cell r="E118">
            <v>1427</v>
          </cell>
          <cell r="F118" t="str">
            <v>symbole</v>
          </cell>
        </row>
        <row r="119">
          <cell r="A119" t="str">
            <v>la veille</v>
          </cell>
          <cell r="E119">
            <v>1840</v>
          </cell>
          <cell r="F119" t="str">
            <v>veille</v>
          </cell>
        </row>
        <row r="120">
          <cell r="A120" t="str">
            <v>délicat</v>
          </cell>
          <cell r="E120">
            <v>1877</v>
          </cell>
          <cell r="F120" t="str">
            <v>délicat</v>
          </cell>
        </row>
        <row r="121">
          <cell r="A121" t="str">
            <v>fort</v>
          </cell>
          <cell r="E121">
            <v>107</v>
          </cell>
          <cell r="F121" t="str">
            <v>fort</v>
          </cell>
        </row>
        <row r="122">
          <cell r="A122" t="str">
            <v>léger</v>
          </cell>
          <cell r="E122">
            <v>1321</v>
          </cell>
          <cell r="F122" t="str">
            <v>léger</v>
          </cell>
        </row>
        <row r="123">
          <cell r="A123"/>
          <cell r="E123"/>
          <cell r="F123" t="str">
            <v>blesser</v>
          </cell>
        </row>
        <row r="124">
          <cell r="E124"/>
          <cell r="F124" t="str">
            <v>jeter</v>
          </cell>
        </row>
        <row r="125">
          <cell r="E125"/>
          <cell r="F125" t="str">
            <v>laisser</v>
          </cell>
        </row>
        <row r="126">
          <cell r="E126"/>
          <cell r="F126" t="str">
            <v>amour</v>
          </cell>
        </row>
        <row r="127">
          <cell r="E127"/>
          <cell r="F127" t="str">
            <v>envie</v>
          </cell>
        </row>
        <row r="128">
          <cell r="E128"/>
          <cell r="F128" t="str">
            <v>mer</v>
          </cell>
        </row>
        <row r="129">
          <cell r="E129"/>
          <cell r="F129" t="str">
            <v>pierre</v>
          </cell>
        </row>
        <row r="130">
          <cell r="E130"/>
          <cell r="F130" t="str">
            <v>prix</v>
          </cell>
        </row>
        <row r="131">
          <cell r="E131"/>
          <cell r="F131" t="str">
            <v>reconnaissance</v>
          </cell>
        </row>
        <row r="132">
          <cell r="E132"/>
          <cell r="F132" t="str">
            <v>sens</v>
          </cell>
        </row>
        <row r="133">
          <cell r="E133"/>
          <cell r="F133" t="str">
            <v>tellement</v>
          </cell>
        </row>
        <row r="134">
          <cell r="E134"/>
          <cell r="F134" t="str">
            <v>faim</v>
          </cell>
        </row>
        <row r="135">
          <cell r="E135"/>
          <cell r="F135" t="str">
            <v>soif</v>
          </cell>
        </row>
        <row r="136">
          <cell r="E136"/>
          <cell r="F136" t="str">
            <v>peur</v>
          </cell>
        </row>
        <row r="137">
          <cell r="E137"/>
          <cell r="F137" t="str">
            <v>tort</v>
          </cell>
        </row>
        <row r="138">
          <cell r="E138"/>
          <cell r="F138" t="str">
            <v>besoin</v>
          </cell>
        </row>
        <row r="139">
          <cell r="E139"/>
          <cell r="F139" t="str">
            <v>raison</v>
          </cell>
        </row>
        <row r="140">
          <cell r="E140"/>
          <cell r="F140" t="str">
            <v>quarante</v>
          </cell>
        </row>
        <row r="141">
          <cell r="E141"/>
          <cell r="F141" t="str">
            <v>cinquante</v>
          </cell>
        </row>
        <row r="142">
          <cell r="E142"/>
          <cell r="F142" t="str">
            <v>soixante</v>
          </cell>
        </row>
        <row r="143">
          <cell r="E143"/>
          <cell r="F143" t="str">
            <v>votre</v>
          </cell>
        </row>
        <row r="144">
          <cell r="E144"/>
          <cell r="F144" t="str">
            <v>leur</v>
          </cell>
        </row>
        <row r="145">
          <cell r="E145"/>
          <cell r="F145" t="str">
            <v>vos</v>
          </cell>
        </row>
        <row r="146">
          <cell r="E146"/>
          <cell r="F146" t="str">
            <v>leurs</v>
          </cell>
        </row>
        <row r="147">
          <cell r="E147"/>
          <cell r="F147" t="str">
            <v>moi</v>
          </cell>
        </row>
        <row r="148">
          <cell r="E148"/>
          <cell r="F148" t="str">
            <v>toi</v>
          </cell>
        </row>
        <row r="149">
          <cell r="E149"/>
          <cell r="F149" t="str">
            <v>essayer</v>
          </cell>
        </row>
        <row r="150">
          <cell r="E150"/>
          <cell r="F150" t="str">
            <v>continuer</v>
          </cell>
        </row>
        <row r="151">
          <cell r="E151"/>
          <cell r="F151" t="str">
            <v>croire</v>
          </cell>
        </row>
        <row r="152">
          <cell r="E152"/>
          <cell r="F152" t="str">
            <v>décider</v>
          </cell>
        </row>
        <row r="153">
          <cell r="E153"/>
          <cell r="F153" t="str">
            <v>profiter</v>
          </cell>
        </row>
        <row r="154">
          <cell r="E154"/>
          <cell r="F154" t="str">
            <v>rendre</v>
          </cell>
        </row>
        <row r="155">
          <cell r="E155"/>
          <cell r="F155" t="str">
            <v>téléphoner</v>
          </cell>
        </row>
        <row r="156">
          <cell r="E156"/>
          <cell r="F156" t="str">
            <v>voler</v>
          </cell>
        </row>
        <row r="157">
          <cell r="E157"/>
          <cell r="F157" t="str">
            <v>rêver</v>
          </cell>
        </row>
        <row r="158">
          <cell r="E158"/>
          <cell r="F158" t="str">
            <v>approcher</v>
          </cell>
        </row>
        <row r="159">
          <cell r="E159"/>
          <cell r="F159" t="str">
            <v xml:space="preserve">participer </v>
          </cell>
        </row>
        <row r="160">
          <cell r="E160"/>
          <cell r="F160" t="str">
            <v>artiste</v>
          </cell>
        </row>
        <row r="161">
          <cell r="E161"/>
          <cell r="F161" t="str">
            <v>concours</v>
          </cell>
        </row>
        <row r="162">
          <cell r="E162"/>
          <cell r="F162" t="str">
            <v xml:space="preserve">diversité </v>
          </cell>
        </row>
        <row r="163">
          <cell r="E163"/>
          <cell r="F163" t="str">
            <v xml:space="preserve">défi </v>
          </cell>
        </row>
        <row r="164">
          <cell r="E164"/>
          <cell r="F164" t="str">
            <v>émission</v>
          </cell>
        </row>
        <row r="165">
          <cell r="E165"/>
          <cell r="F165" t="str">
            <v>sexe</v>
          </cell>
        </row>
        <row r="166">
          <cell r="E166"/>
          <cell r="F166" t="str">
            <v>personnage</v>
          </cell>
        </row>
        <row r="167">
          <cell r="E167"/>
          <cell r="F167" t="str">
            <v>scène</v>
          </cell>
        </row>
        <row r="168">
          <cell r="E168"/>
          <cell r="F168" t="str">
            <v>spectacle</v>
          </cell>
        </row>
        <row r="169">
          <cell r="E169"/>
          <cell r="F169" t="str">
            <v>annuel</v>
          </cell>
        </row>
        <row r="170">
          <cell r="E170"/>
          <cell r="F170" t="str">
            <v>culturel</v>
          </cell>
        </row>
        <row r="171">
          <cell r="E171"/>
          <cell r="F171" t="str">
            <v>propre</v>
          </cell>
        </row>
        <row r="172">
          <cell r="E172"/>
          <cell r="F172" t="str">
            <v>sexe</v>
          </cell>
        </row>
        <row r="173">
          <cell r="E173"/>
          <cell r="F173" t="str">
            <v>me</v>
          </cell>
        </row>
        <row r="174">
          <cell r="E174"/>
          <cell r="F174" t="str">
            <v>te</v>
          </cell>
        </row>
        <row r="175">
          <cell r="E175"/>
          <cell r="F175" t="str">
            <v>se</v>
          </cell>
        </row>
        <row r="176">
          <cell r="E176"/>
          <cell r="F176" t="str">
            <v>appeler</v>
          </cell>
        </row>
        <row r="177">
          <cell r="E177"/>
          <cell r="F177" t="str">
            <v>casser</v>
          </cell>
        </row>
        <row r="178">
          <cell r="E178"/>
          <cell r="F178" t="str">
            <v>chrétien</v>
          </cell>
        </row>
        <row r="179">
          <cell r="E179"/>
          <cell r="F179" t="str">
            <v>européen</v>
          </cell>
        </row>
        <row r="180">
          <cell r="E180"/>
          <cell r="F180" t="str">
            <v xml:space="preserve"> juif </v>
          </cell>
        </row>
        <row r="181">
          <cell r="E181"/>
          <cell r="F181" t="str">
            <v>musulman</v>
          </cell>
        </row>
        <row r="182">
          <cell r="E182"/>
          <cell r="F182" t="str">
            <v>religieux</v>
          </cell>
        </row>
        <row r="183">
          <cell r="E183"/>
          <cell r="F183" t="str">
            <v>chinois</v>
          </cell>
        </row>
        <row r="184">
          <cell r="E184"/>
        </row>
        <row r="185">
          <cell r="E185"/>
        </row>
        <row r="186">
          <cell r="E186"/>
        </row>
        <row r="187">
          <cell r="E187"/>
        </row>
        <row r="188">
          <cell r="E188"/>
        </row>
        <row r="189">
          <cell r="E189"/>
        </row>
        <row r="190">
          <cell r="E190"/>
        </row>
        <row r="191">
          <cell r="E191"/>
        </row>
        <row r="192">
          <cell r="E192"/>
        </row>
        <row r="193">
          <cell r="E193"/>
        </row>
        <row r="194">
          <cell r="E194"/>
        </row>
        <row r="195">
          <cell r="E195"/>
        </row>
        <row r="196">
          <cell r="E196"/>
        </row>
        <row r="197">
          <cell r="E197"/>
        </row>
        <row r="198">
          <cell r="E198"/>
        </row>
      </sheetData>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908825EC-B41E-4E43-AC3C-8E44467E9AB1}" name="Table13" displayName="Table13" ref="A1:H43" totalsRowShown="0" headerRowDxfId="21" dataDxfId="19" headerRowBorderDxfId="20" tableBorderDxfId="18" totalsRowBorderDxfId="17">
  <autoFilter ref="A1:H43" xr:uid="{908825EC-B41E-4E43-AC3C-8E44467E9AB1}"/>
  <tableColumns count="8">
    <tableColumn id="1" xr3:uid="{EBAC3596-2B67-4B34-87B5-12B21F5BCC4C}" name="Year" dataDxfId="16"/>
    <tableColumn id="2" xr3:uid="{56A8ED8A-DC72-412F-B3F2-DD1B847BF76E}" name="Term" dataDxfId="15"/>
    <tableColumn id="3" xr3:uid="{9F74E671-87CF-4C91-B9B7-F39AAF66280D}" name="Week " dataDxfId="14"/>
    <tableColumn id="4" xr3:uid="{F5C3C3FF-BA16-416C-9A13-47329C72B711}" name="Integrated lesson resource" dataDxfId="13"/>
    <tableColumn id="8" xr3:uid="{0C9CD039-A45A-4076-BA8F-82B9EEB06144}" name="Quizlet sets" dataDxfId="12"/>
    <tableColumn id="5" xr3:uid="{3CBD1480-1962-48AC-97C6-71529CAA4251}" name="Vocabulary learning homework QUESTION SHEETS" dataDxfId="11"/>
    <tableColumn id="7" xr3:uid="{4D3549F3-169D-459F-8414-9F4EB80A40BE}" name="Vocabulary learning homework ANSWER SHEETS" dataDxfId="10" dataCellStyle="Hyperlink"/>
    <tableColumn id="10" xr3:uid="{53427F87-2B68-4D20-8DA3-A9E2A3E236B4}" name="Gaming Grammar Mini-Game" dataDxfId="9"/>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D128D085-CA2E-3D43-8EB8-9B07D292C91B}" name="Table6" displayName="Table6" ref="A1:E1373" totalsRowShown="0" headerRowDxfId="8" headerRowBorderDxfId="7" tableBorderDxfId="6" totalsRowBorderDxfId="5">
  <autoFilter ref="A1:E1373" xr:uid="{7670F101-3695-984C-A8EB-2D922401401F}">
    <filterColumn colId="0" hiddenButton="1"/>
    <filterColumn colId="1" hiddenButton="1"/>
    <filterColumn colId="2" hiddenButton="1"/>
    <filterColumn colId="3" hiddenButton="1"/>
    <filterColumn colId="4" hiddenButton="1"/>
  </autoFilter>
  <tableColumns count="5">
    <tableColumn id="1" xr3:uid="{F16ACBDE-6DF5-EF48-9893-D0AEBFE761F0}" name="French" dataDxfId="4"/>
    <tableColumn id="2" xr3:uid="{B03BBEDA-A53E-9246-832A-B7E4014985A5}" name="English translation" dataDxfId="3"/>
    <tableColumn id="3" xr3:uid="{428C9B46-519D-9B46-84A8-09CDFCDF742A}" name="Frequency ranking" dataDxfId="2"/>
    <tableColumn id="4" xr3:uid="{1488A499-C0D8-C74E-9104-7D8F2086F65F}" name="Number only sort column" dataDxfId="1">
      <calculatedColumnFormula>C2</calculatedColumnFormula>
    </tableColumn>
    <tableColumn id="5" xr3:uid="{43D9E99B-AF0B-264A-88FE-83C7FEFDDEC4}" name="Tier" dataDxfId="0"/>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ackage" Target="../embeddings/Microsoft_Word_Document.docx"/><Relationship Id="rId2" Type="http://schemas.openxmlformats.org/officeDocument/2006/relationships/vmlDrawing" Target="../drawings/vmlDrawing1.vml"/><Relationship Id="rId1" Type="http://schemas.openxmlformats.org/officeDocument/2006/relationships/drawing" Target="../drawings/drawing1.xml"/><Relationship Id="rId4" Type="http://schemas.openxmlformats.org/officeDocument/2006/relationships/image" Target="../media/image1.emf"/></Relationships>
</file>

<file path=xl/worksheets/_rels/sheet10.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drawing" Target="../drawings/drawing5.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3" Type="http://schemas.openxmlformats.org/officeDocument/2006/relationships/hyperlink" Target="https://quizlet.com/gb/502270432/year-7-french-term-32-week-3-flash-cards/" TargetMode="External"/><Relationship Id="rId18" Type="http://schemas.openxmlformats.org/officeDocument/2006/relationships/hyperlink" Target="https://resources.ncelp.org/concern/resources/z603qx752?locale=en" TargetMode="External"/><Relationship Id="rId26" Type="http://schemas.openxmlformats.org/officeDocument/2006/relationships/hyperlink" Target="https://resources.ncelp.org/concern/resources/hx11xf530?locale=en" TargetMode="External"/><Relationship Id="rId39" Type="http://schemas.openxmlformats.org/officeDocument/2006/relationships/hyperlink" Target="https://quizlet.com/gb/436201966/year-7-french-term-11-week-6-flash-cards/" TargetMode="External"/><Relationship Id="rId21" Type="http://schemas.openxmlformats.org/officeDocument/2006/relationships/hyperlink" Target="https://resources.ncelp.org/concern/resources/47429941z?locale=en" TargetMode="External"/><Relationship Id="rId34" Type="http://schemas.openxmlformats.org/officeDocument/2006/relationships/hyperlink" Target="https://quizlet.com/gb/442260862/year-7-french-term-12-week-4-flash-cards/" TargetMode="External"/><Relationship Id="rId42" Type="http://schemas.openxmlformats.org/officeDocument/2006/relationships/hyperlink" Target="https://quizlet.com/gb/422584580/year-7-french-term-11-week-3-flash-cards/" TargetMode="External"/><Relationship Id="rId47" Type="http://schemas.openxmlformats.org/officeDocument/2006/relationships/hyperlink" Target="https://resources.ncelp.org/concern/resources/ks65hc94m?locale=en" TargetMode="External"/><Relationship Id="rId50" Type="http://schemas.openxmlformats.org/officeDocument/2006/relationships/hyperlink" Target="https://resources.ncelp.org/concern/resources/hm50tr87t?locale=en" TargetMode="External"/><Relationship Id="rId55" Type="http://schemas.openxmlformats.org/officeDocument/2006/relationships/hyperlink" Target="https://resources.ncelp.org/concern/resources/9p2909442?locale=en" TargetMode="External"/><Relationship Id="rId63" Type="http://schemas.openxmlformats.org/officeDocument/2006/relationships/hyperlink" Target="https://resources.ncelp.org/concern/resources/db78tc345?locale=en" TargetMode="External"/><Relationship Id="rId68" Type="http://schemas.openxmlformats.org/officeDocument/2006/relationships/hyperlink" Target="https://resources.ncelp.org/concern/resources/jh343s87k?locale=en" TargetMode="External"/><Relationship Id="rId76" Type="http://schemas.openxmlformats.org/officeDocument/2006/relationships/hyperlink" Target="https://resources.ncelp.org/concern/resources/d791sg52k?locale=en" TargetMode="External"/><Relationship Id="rId84" Type="http://schemas.openxmlformats.org/officeDocument/2006/relationships/hyperlink" Target="https://resources.ncelp.org/concern/resources/fb494855q?locale=en" TargetMode="External"/><Relationship Id="rId89" Type="http://schemas.openxmlformats.org/officeDocument/2006/relationships/hyperlink" Target="https://quizlet.com/gb/499840640/year-7-french-term-31-week-6-flash-cards/" TargetMode="External"/><Relationship Id="rId7" Type="http://schemas.openxmlformats.org/officeDocument/2006/relationships/hyperlink" Target="https://resources.ncelp.org/concern/resources/hx11xf61p?locale=en" TargetMode="External"/><Relationship Id="rId71" Type="http://schemas.openxmlformats.org/officeDocument/2006/relationships/hyperlink" Target="https://resources.ncelp.org/concern/resources/hd76s0456?locale=en" TargetMode="External"/><Relationship Id="rId92" Type="http://schemas.openxmlformats.org/officeDocument/2006/relationships/table" Target="../tables/table1.xml"/><Relationship Id="rId2" Type="http://schemas.openxmlformats.org/officeDocument/2006/relationships/hyperlink" Target="https://resources.ncelp.org/concern/resources/44558d56b?locale=en" TargetMode="External"/><Relationship Id="rId16" Type="http://schemas.openxmlformats.org/officeDocument/2006/relationships/hyperlink" Target="https://resources.ncelp.org/concern/resources/gf06g301h?locale=en" TargetMode="External"/><Relationship Id="rId29" Type="http://schemas.openxmlformats.org/officeDocument/2006/relationships/hyperlink" Target="https://resources.ncelp.org/concern/resources/b8515n612?locale=en" TargetMode="External"/><Relationship Id="rId11" Type="http://schemas.openxmlformats.org/officeDocument/2006/relationships/hyperlink" Target="https://quizlet.com/gb/502271917/year-7-french-term-32-week-5-flash-cards/" TargetMode="External"/><Relationship Id="rId24" Type="http://schemas.openxmlformats.org/officeDocument/2006/relationships/hyperlink" Target="https://resources.ncelp.org/concern/resources/v692t6588?locale=en" TargetMode="External"/><Relationship Id="rId32" Type="http://schemas.openxmlformats.org/officeDocument/2006/relationships/hyperlink" Target="https://quizlet.com/gb/442268471/year-7-french-term-12-week-6-flash-cards/" TargetMode="External"/><Relationship Id="rId37" Type="http://schemas.openxmlformats.org/officeDocument/2006/relationships/hyperlink" Target="https://quizlet.com/gb/437726955/year-7-french-term-12-week-1-flash-cards/" TargetMode="External"/><Relationship Id="rId40" Type="http://schemas.openxmlformats.org/officeDocument/2006/relationships/hyperlink" Target="https://quizlet.com/gb/436201249/year-7-french-term-11-week-5-flash-cards/" TargetMode="External"/><Relationship Id="rId45" Type="http://schemas.openxmlformats.org/officeDocument/2006/relationships/hyperlink" Target="https://resources.ncelp.org/concern/resources/f4752g91t?locale=en" TargetMode="External"/><Relationship Id="rId53" Type="http://schemas.openxmlformats.org/officeDocument/2006/relationships/hyperlink" Target="https://resources.ncelp.org/concern/resources/sf268514g?locale=en" TargetMode="External"/><Relationship Id="rId58" Type="http://schemas.openxmlformats.org/officeDocument/2006/relationships/hyperlink" Target="https://resources.ncelp.org/concern/resources/sf268511n?locale=en" TargetMode="External"/><Relationship Id="rId66" Type="http://schemas.openxmlformats.org/officeDocument/2006/relationships/hyperlink" Target="https://resources.ncelp.org/concern/resources/g445cd627?locale=en" TargetMode="External"/><Relationship Id="rId74" Type="http://schemas.openxmlformats.org/officeDocument/2006/relationships/hyperlink" Target="https://resources.ncelp.org/concern/resources/wh246s50p?locale=en" TargetMode="External"/><Relationship Id="rId79" Type="http://schemas.openxmlformats.org/officeDocument/2006/relationships/hyperlink" Target="https://resources.ncelp.org/concern/resources/6q182k28d?locale=en" TargetMode="External"/><Relationship Id="rId87" Type="http://schemas.openxmlformats.org/officeDocument/2006/relationships/hyperlink" Target="https://quizlet.com/gb/495458427/year-7-french-term-31-week-4-flash-cards/" TargetMode="External"/><Relationship Id="rId5" Type="http://schemas.openxmlformats.org/officeDocument/2006/relationships/hyperlink" Target="https://quizlet.com/gb/511022806/year-7-french-term-32-week-1-vocabulary-revision-mash-up-flash-cards/" TargetMode="External"/><Relationship Id="rId61" Type="http://schemas.openxmlformats.org/officeDocument/2006/relationships/hyperlink" Target="https://resources.ncelp.org/concern/resources/df65v825f?locale=en" TargetMode="External"/><Relationship Id="rId82" Type="http://schemas.openxmlformats.org/officeDocument/2006/relationships/hyperlink" Target="https://resources.ncelp.org/concern/resources/rj430463s?locale=en" TargetMode="External"/><Relationship Id="rId90" Type="http://schemas.openxmlformats.org/officeDocument/2006/relationships/hyperlink" Target="https://www.gaminggrammar.com/" TargetMode="External"/><Relationship Id="rId19" Type="http://schemas.openxmlformats.org/officeDocument/2006/relationships/hyperlink" Target="https://resources.ncelp.org/concern/resources/p2676v90s?locale=en" TargetMode="External"/><Relationship Id="rId14" Type="http://schemas.openxmlformats.org/officeDocument/2006/relationships/hyperlink" Target="https://resources.ncelp.org/concern/resources/r494vk73v?locale=en" TargetMode="External"/><Relationship Id="rId22" Type="http://schemas.openxmlformats.org/officeDocument/2006/relationships/hyperlink" Target="https://resources.ncelp.org/concern/resources/x346d446w?locale=en" TargetMode="External"/><Relationship Id="rId27" Type="http://schemas.openxmlformats.org/officeDocument/2006/relationships/hyperlink" Target="https://quizlet.com/gb/490822737/year-7-french-term-31-week-1-flash-cards/" TargetMode="External"/><Relationship Id="rId30" Type="http://schemas.openxmlformats.org/officeDocument/2006/relationships/hyperlink" Target="https://resources.ncelp.org/concern/resources/hx11xf40x?locale=en" TargetMode="External"/><Relationship Id="rId35" Type="http://schemas.openxmlformats.org/officeDocument/2006/relationships/hyperlink" Target="https://quizlet.com/gb/441152504/year-7-french-term-12-week-3-flash-cards/" TargetMode="External"/><Relationship Id="rId43" Type="http://schemas.openxmlformats.org/officeDocument/2006/relationships/hyperlink" Target="https://quizlet.com/gb/436199795/year-7-french-term-11-week-2-flash-cards/" TargetMode="External"/><Relationship Id="rId48" Type="http://schemas.openxmlformats.org/officeDocument/2006/relationships/hyperlink" Target="https://resources.ncelp.org/concern/resources/t148fh25m?locale=en" TargetMode="External"/><Relationship Id="rId56" Type="http://schemas.openxmlformats.org/officeDocument/2006/relationships/hyperlink" Target="https://resources.ncelp.org/concern/resources/ng451h574?locale=en" TargetMode="External"/><Relationship Id="rId64" Type="http://schemas.openxmlformats.org/officeDocument/2006/relationships/hyperlink" Target="https://resources.ncelp.org/concern/resources/cc08hf97m?locale=en" TargetMode="External"/><Relationship Id="rId69" Type="http://schemas.openxmlformats.org/officeDocument/2006/relationships/hyperlink" Target="https://resources.ncelp.org/concern/resources/t435gd42h?locale=en" TargetMode="External"/><Relationship Id="rId77" Type="http://schemas.openxmlformats.org/officeDocument/2006/relationships/hyperlink" Target="https://resources.ncelp.org/concern/resources/mk61rh35j?locale=en" TargetMode="External"/><Relationship Id="rId8" Type="http://schemas.openxmlformats.org/officeDocument/2006/relationships/hyperlink" Target="https://resources.ncelp.org/concern/resources/1c18dg220?locale=en" TargetMode="External"/><Relationship Id="rId51" Type="http://schemas.openxmlformats.org/officeDocument/2006/relationships/hyperlink" Target="https://resources.ncelp.org/concern/resources/bg257f14f?locale=en" TargetMode="External"/><Relationship Id="rId72" Type="http://schemas.openxmlformats.org/officeDocument/2006/relationships/hyperlink" Target="https://resources.ncelp.org/concern/resources/qb98mf830?locale=en" TargetMode="External"/><Relationship Id="rId80" Type="http://schemas.openxmlformats.org/officeDocument/2006/relationships/hyperlink" Target="https://resources.ncelp.org/concern/resources/mk61rh11z?locale=en" TargetMode="External"/><Relationship Id="rId85" Type="http://schemas.openxmlformats.org/officeDocument/2006/relationships/hyperlink" Target="https://quizlet.com/gb/498127909/year-7-french-term-31-week-2-flash-cards/" TargetMode="External"/><Relationship Id="rId3" Type="http://schemas.openxmlformats.org/officeDocument/2006/relationships/hyperlink" Target="https://resources.ncelp.org/concern/resources/b2773w16z?locale=en" TargetMode="External"/><Relationship Id="rId12" Type="http://schemas.openxmlformats.org/officeDocument/2006/relationships/hyperlink" Target="https://quizlet.com/gb/502271234/year-7-french-term-32-week-4-flash-cards/" TargetMode="External"/><Relationship Id="rId17" Type="http://schemas.openxmlformats.org/officeDocument/2006/relationships/hyperlink" Target="https://resources.ncelp.org/concern/resources/8336h219b?locale=en" TargetMode="External"/><Relationship Id="rId25" Type="http://schemas.openxmlformats.org/officeDocument/2006/relationships/hyperlink" Target="https://resources.ncelp.org/concern/resources/00000028p?locale=en" TargetMode="External"/><Relationship Id="rId33" Type="http://schemas.openxmlformats.org/officeDocument/2006/relationships/hyperlink" Target="https://quizlet.com/gb/442264762/year-7-french-term-12-week-5-flash-cards/" TargetMode="External"/><Relationship Id="rId38" Type="http://schemas.openxmlformats.org/officeDocument/2006/relationships/hyperlink" Target="https://quizlet.com/gb/436202552/year-7-french-term-11-week-7-flash-cards/" TargetMode="External"/><Relationship Id="rId46" Type="http://schemas.openxmlformats.org/officeDocument/2006/relationships/hyperlink" Target="https://resources.ncelp.org/concern/resources/xg94hp70s?locale=en" TargetMode="External"/><Relationship Id="rId59" Type="http://schemas.openxmlformats.org/officeDocument/2006/relationships/hyperlink" Target="https://resources.ncelp.org/concern/resources/fx719m683?locale=en" TargetMode="External"/><Relationship Id="rId67" Type="http://schemas.openxmlformats.org/officeDocument/2006/relationships/hyperlink" Target="https://resources.ncelp.org/concern/resources/j9602092v?locale=en" TargetMode="External"/><Relationship Id="rId20" Type="http://schemas.openxmlformats.org/officeDocument/2006/relationships/hyperlink" Target="https://resources.ncelp.org/concern/resources/z316q1882?locale=en" TargetMode="External"/><Relationship Id="rId41" Type="http://schemas.openxmlformats.org/officeDocument/2006/relationships/hyperlink" Target="https://quizlet.com/gb/436199569/year-7-french-term-11-week-4-flash-cards/" TargetMode="External"/><Relationship Id="rId54" Type="http://schemas.openxmlformats.org/officeDocument/2006/relationships/hyperlink" Target="https://resources.ncelp.org/concern/resources/h128nd80k?locale=en" TargetMode="External"/><Relationship Id="rId62" Type="http://schemas.openxmlformats.org/officeDocument/2006/relationships/hyperlink" Target="https://resources.ncelp.org/concern/resources/3b591894n?locale=en" TargetMode="External"/><Relationship Id="rId70" Type="http://schemas.openxmlformats.org/officeDocument/2006/relationships/hyperlink" Target="https://resources.ncelp.org/concern/resources/wp988k252?locale=en" TargetMode="External"/><Relationship Id="rId75" Type="http://schemas.openxmlformats.org/officeDocument/2006/relationships/hyperlink" Target="https://resources.ncelp.org/concern/resources/8336h213p?locale=en" TargetMode="External"/><Relationship Id="rId83" Type="http://schemas.openxmlformats.org/officeDocument/2006/relationships/hyperlink" Target="https://resources.ncelp.org/concern/resources/v979v3168?locale=en" TargetMode="External"/><Relationship Id="rId88" Type="http://schemas.openxmlformats.org/officeDocument/2006/relationships/hyperlink" Target="https://quizlet.com/gb/497108837/year-7-french-term-31-week-5-flash-cards/" TargetMode="External"/><Relationship Id="rId91" Type="http://schemas.openxmlformats.org/officeDocument/2006/relationships/printerSettings" Target="../printerSettings/printerSettings4.bin"/><Relationship Id="rId1" Type="http://schemas.openxmlformats.org/officeDocument/2006/relationships/hyperlink" Target="https://resources.ncelp.org/concern/resources/nk322d35b?locale=en" TargetMode="External"/><Relationship Id="rId6" Type="http://schemas.openxmlformats.org/officeDocument/2006/relationships/hyperlink" Target="https://resources.ncelp.org/collections/xp68kg42c?locale=en" TargetMode="External"/><Relationship Id="rId15" Type="http://schemas.openxmlformats.org/officeDocument/2006/relationships/hyperlink" Target="https://resources.ncelp.org/concern/resources/0p096736g?locale=en" TargetMode="External"/><Relationship Id="rId23" Type="http://schemas.openxmlformats.org/officeDocument/2006/relationships/hyperlink" Target="https://resources.ncelp.org/concern/resources/b5644r85d?locale=en" TargetMode="External"/><Relationship Id="rId28" Type="http://schemas.openxmlformats.org/officeDocument/2006/relationships/hyperlink" Target="https://resources.ncelp.org/concern/resources/pz50gw237?locale=en" TargetMode="External"/><Relationship Id="rId36" Type="http://schemas.openxmlformats.org/officeDocument/2006/relationships/hyperlink" Target="https://quizlet.com/gb/441148776/year-7-french-term-12-week-2-flash-cards/" TargetMode="External"/><Relationship Id="rId49" Type="http://schemas.openxmlformats.org/officeDocument/2006/relationships/hyperlink" Target="https://resources.ncelp.org/concern/resources/6d56zw69h?locale=en" TargetMode="External"/><Relationship Id="rId57" Type="http://schemas.openxmlformats.org/officeDocument/2006/relationships/hyperlink" Target="https://resources.ncelp.org/concern/resources/zc77sq12h?locale=en" TargetMode="External"/><Relationship Id="rId10" Type="http://schemas.openxmlformats.org/officeDocument/2006/relationships/hyperlink" Target="https://quizlet.com/gb/502272724/year-7-french-term-32-week-6-flash-cards/" TargetMode="External"/><Relationship Id="rId31" Type="http://schemas.openxmlformats.org/officeDocument/2006/relationships/hyperlink" Target="https://quizlet.com/gb/442271879/year-7-french-term-12-week-7-flash-cards/" TargetMode="External"/><Relationship Id="rId44" Type="http://schemas.openxmlformats.org/officeDocument/2006/relationships/hyperlink" Target="https://quizlet.com/gb/422582995/year-7-french-term-11-week-1-flash-cards/" TargetMode="External"/><Relationship Id="rId52" Type="http://schemas.openxmlformats.org/officeDocument/2006/relationships/hyperlink" Target="https://resources.ncelp.org/concern/resources/1544bp295?locale=en" TargetMode="External"/><Relationship Id="rId60" Type="http://schemas.openxmlformats.org/officeDocument/2006/relationships/hyperlink" Target="https://resources.ncelp.org/concern/resources/b2773w088?locale=en" TargetMode="External"/><Relationship Id="rId65" Type="http://schemas.openxmlformats.org/officeDocument/2006/relationships/hyperlink" Target="https://resources.ncelp.org/concern/resources/j6731415q?locale=en" TargetMode="External"/><Relationship Id="rId73" Type="http://schemas.openxmlformats.org/officeDocument/2006/relationships/hyperlink" Target="https://resources.ncelp.org/concern/resources/9019s2796?locale=en" TargetMode="External"/><Relationship Id="rId78" Type="http://schemas.openxmlformats.org/officeDocument/2006/relationships/hyperlink" Target="https://resources.ncelp.org/concern/resources/rx913q13m?locale=en" TargetMode="External"/><Relationship Id="rId81" Type="http://schemas.openxmlformats.org/officeDocument/2006/relationships/hyperlink" Target="https://resources.ncelp.org/concern/resources/8s45q8873?locale=en" TargetMode="External"/><Relationship Id="rId86" Type="http://schemas.openxmlformats.org/officeDocument/2006/relationships/hyperlink" Target="https://quizlet.com/gb/493331707/year-7-french-term-31-week-3-flash-cards/" TargetMode="External"/><Relationship Id="rId4" Type="http://schemas.openxmlformats.org/officeDocument/2006/relationships/hyperlink" Target="https://quizlet.com/gb/511134586/year-7-french-term-21-week-5-vocabulary-revision-mash-up-flash-cards/" TargetMode="External"/><Relationship Id="rId9" Type="http://schemas.openxmlformats.org/officeDocument/2006/relationships/hyperlink" Target="https://quizlet.com/gb/497521418/year-7-french-term-32-week-7-flash-cards/"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
  <sheetViews>
    <sheetView workbookViewId="0"/>
  </sheetViews>
  <sheetFormatPr defaultColWidth="8.85546875" defaultRowHeight="15" x14ac:dyDescent="0.25"/>
  <sheetData/>
  <pageMargins left="0.7" right="0.7" top="0.75" bottom="0.75" header="0.3" footer="0.3"/>
  <drawing r:id="rId1"/>
  <legacyDrawing r:id="rId2"/>
  <oleObjects>
    <mc:AlternateContent xmlns:mc="http://schemas.openxmlformats.org/markup-compatibility/2006">
      <mc:Choice Requires="x14">
        <oleObject progId="Word.Document.12" shapeId="9218" r:id="rId3">
          <objectPr defaultSize="0" r:id="rId4">
            <anchor moveWithCells="1">
              <from>
                <xdr:col>1</xdr:col>
                <xdr:colOff>38100</xdr:colOff>
                <xdr:row>1</xdr:row>
                <xdr:rowOff>85725</xdr:rowOff>
              </from>
              <to>
                <xdr:col>12</xdr:col>
                <xdr:colOff>228600</xdr:colOff>
                <xdr:row>56</xdr:row>
                <xdr:rowOff>152400</xdr:rowOff>
              </to>
            </anchor>
          </objectPr>
        </oleObject>
      </mc:Choice>
      <mc:Fallback>
        <oleObject progId="Word.Document.12" shapeId="9218" r:id="rId3"/>
      </mc:Fallback>
    </mc:AlternateContent>
  </oleObjec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2" tint="-0.249977111117893"/>
  </sheetPr>
  <dimension ref="A1:E1411"/>
  <sheetViews>
    <sheetView topLeftCell="A624" workbookViewId="0">
      <selection activeCell="C639" sqref="C639"/>
    </sheetView>
  </sheetViews>
  <sheetFormatPr defaultColWidth="9.140625" defaultRowHeight="16.5" x14ac:dyDescent="0.3"/>
  <cols>
    <col min="1" max="2" width="35.42578125" style="18" customWidth="1"/>
    <col min="3" max="3" width="57.85546875" style="27" bestFit="1" customWidth="1"/>
    <col min="4" max="4" width="27.85546875" style="27" bestFit="1" customWidth="1"/>
    <col min="5" max="5" width="7.42578125" style="27" customWidth="1"/>
    <col min="6" max="16384" width="9.140625" style="8"/>
  </cols>
  <sheetData>
    <row r="1" spans="1:5" ht="20.25" customHeight="1" x14ac:dyDescent="0.3">
      <c r="A1" s="102" t="s">
        <v>60</v>
      </c>
      <c r="B1" s="103" t="s">
        <v>512</v>
      </c>
      <c r="C1" s="104" t="s">
        <v>70</v>
      </c>
      <c r="D1" s="104" t="s">
        <v>3855</v>
      </c>
      <c r="E1" s="105" t="s">
        <v>513</v>
      </c>
    </row>
    <row r="2" spans="1:5" ht="20.25" customHeight="1" x14ac:dyDescent="0.3">
      <c r="A2" s="100" t="s">
        <v>1278</v>
      </c>
      <c r="B2" s="18" t="s">
        <v>1279</v>
      </c>
      <c r="C2" s="27">
        <v>2</v>
      </c>
      <c r="D2" s="27">
        <f>C2+0</f>
        <v>2</v>
      </c>
      <c r="E2" s="96" t="s">
        <v>516</v>
      </c>
    </row>
    <row r="3" spans="1:5" ht="20.25" customHeight="1" x14ac:dyDescent="0.3">
      <c r="A3" s="100" t="s">
        <v>554</v>
      </c>
      <c r="B3" s="18" t="s">
        <v>555</v>
      </c>
      <c r="C3" s="27">
        <v>4</v>
      </c>
      <c r="D3" s="27">
        <f>C3+0</f>
        <v>4</v>
      </c>
      <c r="E3" s="96" t="s">
        <v>516</v>
      </c>
    </row>
    <row r="4" spans="1:5" ht="20.25" customHeight="1" x14ac:dyDescent="0.3">
      <c r="A4" s="100" t="s">
        <v>1483</v>
      </c>
      <c r="B4" s="18" t="s">
        <v>1484</v>
      </c>
      <c r="C4" s="27">
        <v>7</v>
      </c>
      <c r="D4" s="27">
        <f>C4+0</f>
        <v>7</v>
      </c>
      <c r="E4" s="96" t="s">
        <v>516</v>
      </c>
    </row>
    <row r="5" spans="1:5" ht="20.25" customHeight="1" x14ac:dyDescent="0.3">
      <c r="A5" s="100" t="s">
        <v>2622</v>
      </c>
      <c r="B5" s="18" t="s">
        <v>2609</v>
      </c>
      <c r="C5" s="27">
        <v>9</v>
      </c>
      <c r="D5" s="27">
        <f>C5+0</f>
        <v>9</v>
      </c>
      <c r="E5" s="96" t="s">
        <v>516</v>
      </c>
    </row>
    <row r="6" spans="1:5" ht="20.25" customHeight="1" x14ac:dyDescent="0.3">
      <c r="A6" s="100" t="s">
        <v>2608</v>
      </c>
      <c r="B6" s="18" t="s">
        <v>2609</v>
      </c>
      <c r="C6" s="27" t="s">
        <v>2610</v>
      </c>
      <c r="D6" s="27">
        <v>9</v>
      </c>
      <c r="E6" s="96" t="s">
        <v>516</v>
      </c>
    </row>
    <row r="7" spans="1:5" ht="20.25" customHeight="1" x14ac:dyDescent="0.3">
      <c r="A7" s="100" t="s">
        <v>2611</v>
      </c>
      <c r="B7" s="18" t="s">
        <v>2612</v>
      </c>
      <c r="C7" s="27" t="s">
        <v>2610</v>
      </c>
      <c r="D7" s="27">
        <v>9</v>
      </c>
      <c r="E7" s="96" t="s">
        <v>516</v>
      </c>
    </row>
    <row r="8" spans="1:5" ht="20.25" customHeight="1" x14ac:dyDescent="0.3">
      <c r="A8" s="100" t="s">
        <v>2550</v>
      </c>
      <c r="B8" s="18" t="s">
        <v>2551</v>
      </c>
      <c r="C8" s="27">
        <v>10</v>
      </c>
      <c r="D8" s="27">
        <f>C8+0</f>
        <v>10</v>
      </c>
      <c r="E8" s="96" t="s">
        <v>516</v>
      </c>
    </row>
    <row r="9" spans="1:5" ht="20.25" customHeight="1" x14ac:dyDescent="0.3">
      <c r="A9" s="100" t="s">
        <v>2613</v>
      </c>
      <c r="B9" s="18" t="s">
        <v>2609</v>
      </c>
      <c r="C9" s="27" t="s">
        <v>2614</v>
      </c>
      <c r="D9" s="27">
        <v>14</v>
      </c>
      <c r="E9" s="96" t="s">
        <v>516</v>
      </c>
    </row>
    <row r="10" spans="1:5" ht="20.25" customHeight="1" x14ac:dyDescent="0.3">
      <c r="A10" s="100" t="s">
        <v>2637</v>
      </c>
      <c r="B10" s="18" t="s">
        <v>2638</v>
      </c>
      <c r="C10" s="27">
        <v>14</v>
      </c>
      <c r="D10" s="27">
        <f>C10+0</f>
        <v>14</v>
      </c>
      <c r="E10" s="96" t="s">
        <v>516</v>
      </c>
    </row>
    <row r="11" spans="1:5" ht="20.25" customHeight="1" x14ac:dyDescent="0.3">
      <c r="A11" s="100" t="s">
        <v>2253</v>
      </c>
      <c r="B11" s="18" t="s">
        <v>2254</v>
      </c>
      <c r="C11" s="27" t="s">
        <v>2255</v>
      </c>
      <c r="D11" s="27">
        <v>15</v>
      </c>
      <c r="E11" s="96" t="s">
        <v>516</v>
      </c>
    </row>
    <row r="12" spans="1:5" ht="20.25" customHeight="1" x14ac:dyDescent="0.3">
      <c r="A12" s="100" t="s">
        <v>2974</v>
      </c>
      <c r="B12" s="18" t="s">
        <v>13</v>
      </c>
      <c r="C12" s="27">
        <v>16</v>
      </c>
      <c r="D12" s="27">
        <f>C12+0</f>
        <v>16</v>
      </c>
      <c r="E12" s="96" t="s">
        <v>516</v>
      </c>
    </row>
    <row r="13" spans="1:5" ht="20.25" customHeight="1" x14ac:dyDescent="0.3">
      <c r="A13" s="100" t="s">
        <v>2250</v>
      </c>
      <c r="B13" s="18" t="s">
        <v>2251</v>
      </c>
      <c r="C13" s="27" t="s">
        <v>2252</v>
      </c>
      <c r="D13" s="27">
        <v>18</v>
      </c>
      <c r="E13" s="96" t="s">
        <v>516</v>
      </c>
    </row>
    <row r="14" spans="1:5" ht="20.25" customHeight="1" x14ac:dyDescent="0.3">
      <c r="A14" s="100" t="s">
        <v>2247</v>
      </c>
      <c r="B14" s="18" t="s">
        <v>2248</v>
      </c>
      <c r="C14" s="27" t="s">
        <v>2249</v>
      </c>
      <c r="D14" s="27">
        <v>19</v>
      </c>
      <c r="E14" s="96" t="s">
        <v>516</v>
      </c>
    </row>
    <row r="15" spans="1:5" ht="20.25" customHeight="1" x14ac:dyDescent="0.3">
      <c r="A15" s="100" t="s">
        <v>402</v>
      </c>
      <c r="B15" s="18" t="s">
        <v>2561</v>
      </c>
      <c r="C15" s="27">
        <v>20</v>
      </c>
      <c r="D15" s="27">
        <f>C15+0</f>
        <v>20</v>
      </c>
      <c r="E15" s="96" t="s">
        <v>516</v>
      </c>
    </row>
    <row r="16" spans="1:5" ht="20.25" customHeight="1" x14ac:dyDescent="0.3">
      <c r="A16" s="100" t="s">
        <v>2355</v>
      </c>
      <c r="B16" s="18" t="s">
        <v>2356</v>
      </c>
      <c r="C16" s="27">
        <v>21</v>
      </c>
      <c r="D16" s="27">
        <f>C16+0</f>
        <v>21</v>
      </c>
      <c r="E16" s="96" t="s">
        <v>516</v>
      </c>
    </row>
    <row r="17" spans="1:5" ht="20.25" customHeight="1" x14ac:dyDescent="0.3">
      <c r="A17" s="100" t="s">
        <v>2176</v>
      </c>
      <c r="B17" s="18" t="s">
        <v>2177</v>
      </c>
      <c r="C17" s="27" t="s">
        <v>2178</v>
      </c>
      <c r="D17" s="27">
        <v>27</v>
      </c>
      <c r="E17" s="96" t="s">
        <v>516</v>
      </c>
    </row>
    <row r="18" spans="1:5" ht="20.25" customHeight="1" x14ac:dyDescent="0.3">
      <c r="A18" s="100" t="s">
        <v>79</v>
      </c>
      <c r="B18" s="18" t="s">
        <v>83</v>
      </c>
      <c r="C18" s="27">
        <v>30</v>
      </c>
      <c r="D18" s="27">
        <f>C18+0</f>
        <v>30</v>
      </c>
      <c r="E18" s="96" t="s">
        <v>516</v>
      </c>
    </row>
    <row r="19" spans="1:5" ht="20.25" customHeight="1" x14ac:dyDescent="0.3">
      <c r="A19" s="100" t="s">
        <v>1177</v>
      </c>
      <c r="B19" s="18" t="s">
        <v>1178</v>
      </c>
      <c r="C19" s="27">
        <v>32</v>
      </c>
      <c r="D19" s="27">
        <f>C19+0</f>
        <v>32</v>
      </c>
      <c r="E19" s="96" t="s">
        <v>516</v>
      </c>
    </row>
    <row r="20" spans="1:5" ht="20.25" customHeight="1" x14ac:dyDescent="0.3">
      <c r="A20" s="100" t="s">
        <v>101</v>
      </c>
      <c r="B20" s="18" t="s">
        <v>369</v>
      </c>
      <c r="C20" s="27">
        <v>33</v>
      </c>
      <c r="D20" s="27">
        <f>C20+0</f>
        <v>33</v>
      </c>
      <c r="E20" s="96" t="s">
        <v>516</v>
      </c>
    </row>
    <row r="21" spans="1:5" ht="20.25" customHeight="1" x14ac:dyDescent="0.3">
      <c r="A21" s="100" t="s">
        <v>2890</v>
      </c>
      <c r="B21" s="18" t="s">
        <v>2891</v>
      </c>
      <c r="C21" s="27">
        <v>34</v>
      </c>
      <c r="D21" s="27">
        <f>C21+0</f>
        <v>34</v>
      </c>
      <c r="E21" s="96" t="s">
        <v>516</v>
      </c>
    </row>
    <row r="22" spans="1:5" ht="20.25" customHeight="1" x14ac:dyDescent="0.3">
      <c r="A22" s="100" t="s">
        <v>1896</v>
      </c>
      <c r="B22" s="18" t="s">
        <v>1897</v>
      </c>
      <c r="C22" s="27" t="s">
        <v>1898</v>
      </c>
      <c r="D22" s="27">
        <v>36</v>
      </c>
      <c r="E22" s="96" t="s">
        <v>516</v>
      </c>
    </row>
    <row r="23" spans="1:5" ht="20.25" customHeight="1" x14ac:dyDescent="0.3">
      <c r="A23" s="100" t="s">
        <v>1383</v>
      </c>
      <c r="B23" s="18" t="s">
        <v>1384</v>
      </c>
      <c r="C23" s="27">
        <v>37</v>
      </c>
      <c r="D23" s="27">
        <f>C23+0</f>
        <v>37</v>
      </c>
      <c r="E23" s="96" t="s">
        <v>516</v>
      </c>
    </row>
    <row r="24" spans="1:5" ht="20.25" customHeight="1" x14ac:dyDescent="0.3">
      <c r="A24" s="100" t="s">
        <v>1383</v>
      </c>
      <c r="B24" s="18" t="s">
        <v>1385</v>
      </c>
      <c r="C24" s="27">
        <v>37</v>
      </c>
      <c r="D24" s="27">
        <f>C24+0</f>
        <v>37</v>
      </c>
      <c r="E24" s="96" t="s">
        <v>516</v>
      </c>
    </row>
    <row r="25" spans="1:5" ht="20.25" customHeight="1" x14ac:dyDescent="0.3">
      <c r="A25" s="100" t="s">
        <v>239</v>
      </c>
      <c r="B25" s="18" t="s">
        <v>1374</v>
      </c>
      <c r="C25" s="27">
        <v>39</v>
      </c>
      <c r="D25" s="27">
        <f>C25+0</f>
        <v>39</v>
      </c>
      <c r="E25" s="96" t="s">
        <v>516</v>
      </c>
    </row>
    <row r="26" spans="1:5" ht="20.25" customHeight="1" x14ac:dyDescent="0.3">
      <c r="A26" s="100" t="s">
        <v>1375</v>
      </c>
      <c r="B26" s="18" t="s">
        <v>144</v>
      </c>
      <c r="C26" s="27">
        <v>39</v>
      </c>
      <c r="D26" s="27">
        <f>C26+0</f>
        <v>39</v>
      </c>
      <c r="E26" s="96" t="s">
        <v>516</v>
      </c>
    </row>
    <row r="27" spans="1:5" ht="20.25" customHeight="1" x14ac:dyDescent="0.3">
      <c r="A27" s="100" t="s">
        <v>178</v>
      </c>
      <c r="B27" s="18" t="s">
        <v>771</v>
      </c>
      <c r="C27" s="27">
        <v>40</v>
      </c>
      <c r="D27" s="27">
        <f>C27+0</f>
        <v>40</v>
      </c>
      <c r="E27" s="96" t="s">
        <v>516</v>
      </c>
    </row>
    <row r="28" spans="1:5" ht="20.25" customHeight="1" x14ac:dyDescent="0.3">
      <c r="A28" s="100" t="s">
        <v>2164</v>
      </c>
      <c r="B28" s="18" t="s">
        <v>2165</v>
      </c>
      <c r="C28" s="27" t="s">
        <v>2166</v>
      </c>
      <c r="D28" s="27">
        <v>42</v>
      </c>
      <c r="E28" s="96" t="s">
        <v>516</v>
      </c>
    </row>
    <row r="29" spans="1:5" ht="20.25" customHeight="1" x14ac:dyDescent="0.3">
      <c r="A29" s="100" t="s">
        <v>1521</v>
      </c>
      <c r="B29" s="18" t="s">
        <v>584</v>
      </c>
      <c r="C29" s="27" t="s">
        <v>1522</v>
      </c>
      <c r="D29" s="27">
        <v>42</v>
      </c>
      <c r="E29" s="96" t="s">
        <v>516</v>
      </c>
    </row>
    <row r="30" spans="1:5" ht="20.25" customHeight="1" x14ac:dyDescent="0.3">
      <c r="A30" s="100" t="s">
        <v>405</v>
      </c>
      <c r="B30" s="18" t="s">
        <v>2566</v>
      </c>
      <c r="C30" s="27">
        <v>43</v>
      </c>
      <c r="D30" s="27">
        <f>C30+0</f>
        <v>43</v>
      </c>
      <c r="E30" s="96" t="s">
        <v>516</v>
      </c>
    </row>
    <row r="31" spans="1:5" ht="20.25" customHeight="1" x14ac:dyDescent="0.3">
      <c r="A31" s="100" t="s">
        <v>177</v>
      </c>
      <c r="B31" s="18" t="s">
        <v>761</v>
      </c>
      <c r="C31" s="27">
        <v>44</v>
      </c>
      <c r="D31" s="27">
        <f>C31+0</f>
        <v>44</v>
      </c>
      <c r="E31" s="96" t="s">
        <v>516</v>
      </c>
    </row>
    <row r="32" spans="1:5" ht="20.25" customHeight="1" x14ac:dyDescent="0.3">
      <c r="A32" s="100" t="s">
        <v>1400</v>
      </c>
      <c r="B32" s="18" t="s">
        <v>1401</v>
      </c>
      <c r="C32" s="27" t="s">
        <v>1402</v>
      </c>
      <c r="D32" s="27">
        <v>45</v>
      </c>
      <c r="E32" s="96" t="s">
        <v>541</v>
      </c>
    </row>
    <row r="33" spans="1:5" ht="20.25" customHeight="1" x14ac:dyDescent="0.3">
      <c r="A33" s="100" t="s">
        <v>1271</v>
      </c>
      <c r="B33" s="18" t="s">
        <v>1272</v>
      </c>
      <c r="C33" s="27" t="s">
        <v>1273</v>
      </c>
      <c r="D33" s="27">
        <v>48</v>
      </c>
      <c r="E33" s="96" t="s">
        <v>516</v>
      </c>
    </row>
    <row r="34" spans="1:5" ht="20.25" customHeight="1" x14ac:dyDescent="0.3">
      <c r="A34" s="100" t="s">
        <v>2333</v>
      </c>
      <c r="B34" s="18" t="s">
        <v>2334</v>
      </c>
      <c r="C34" s="27">
        <v>48</v>
      </c>
      <c r="D34" s="27">
        <f>C34+0</f>
        <v>48</v>
      </c>
      <c r="E34" s="96" t="s">
        <v>516</v>
      </c>
    </row>
    <row r="35" spans="1:5" ht="20.25" customHeight="1" x14ac:dyDescent="0.3">
      <c r="A35" s="100" t="s">
        <v>583</v>
      </c>
      <c r="B35" s="18" t="s">
        <v>584</v>
      </c>
      <c r="C35" s="27" t="s">
        <v>585</v>
      </c>
      <c r="D35" s="27">
        <v>49</v>
      </c>
      <c r="E35" s="96" t="s">
        <v>516</v>
      </c>
    </row>
    <row r="36" spans="1:5" ht="20.25" customHeight="1" x14ac:dyDescent="0.3">
      <c r="A36" s="100" t="s">
        <v>2380</v>
      </c>
      <c r="B36" s="18" t="s">
        <v>2381</v>
      </c>
      <c r="C36" s="27" t="s">
        <v>2382</v>
      </c>
      <c r="D36" s="27">
        <v>51</v>
      </c>
      <c r="E36" s="96" t="s">
        <v>516</v>
      </c>
    </row>
    <row r="37" spans="1:5" ht="20.25" customHeight="1" x14ac:dyDescent="0.3">
      <c r="A37" s="100" t="s">
        <v>1544</v>
      </c>
      <c r="B37" s="18" t="s">
        <v>1545</v>
      </c>
      <c r="C37" s="27" t="s">
        <v>1546</v>
      </c>
      <c r="D37" s="27">
        <v>51</v>
      </c>
      <c r="E37" s="96" t="s">
        <v>516</v>
      </c>
    </row>
    <row r="38" spans="1:5" ht="20.25" customHeight="1" x14ac:dyDescent="0.3">
      <c r="A38" s="100" t="s">
        <v>1547</v>
      </c>
      <c r="B38" s="18" t="s">
        <v>1548</v>
      </c>
      <c r="C38" s="27" t="s">
        <v>1549</v>
      </c>
      <c r="D38" s="27">
        <v>51</v>
      </c>
      <c r="E38" s="96" t="s">
        <v>516</v>
      </c>
    </row>
    <row r="39" spans="1:5" ht="20.25" customHeight="1" x14ac:dyDescent="0.3">
      <c r="A39" s="100" t="s">
        <v>2290</v>
      </c>
      <c r="B39" s="18" t="s">
        <v>2291</v>
      </c>
      <c r="C39" s="27">
        <v>52</v>
      </c>
      <c r="D39" s="27">
        <f>C39+0</f>
        <v>52</v>
      </c>
      <c r="E39" s="96" t="s">
        <v>516</v>
      </c>
    </row>
    <row r="40" spans="1:5" ht="20.25" customHeight="1" x14ac:dyDescent="0.3">
      <c r="A40" s="100" t="s">
        <v>1292</v>
      </c>
      <c r="B40" s="18" t="s">
        <v>1293</v>
      </c>
      <c r="C40" s="27" t="s">
        <v>1294</v>
      </c>
      <c r="D40" s="27">
        <v>52</v>
      </c>
      <c r="E40" s="96" t="s">
        <v>516</v>
      </c>
    </row>
    <row r="41" spans="1:5" ht="20.25" customHeight="1" x14ac:dyDescent="0.3">
      <c r="A41" s="100" t="s">
        <v>660</v>
      </c>
      <c r="B41" s="18" t="s">
        <v>661</v>
      </c>
      <c r="C41" s="27" t="s">
        <v>662</v>
      </c>
      <c r="D41" s="27">
        <v>53</v>
      </c>
      <c r="E41" s="96" t="s">
        <v>516</v>
      </c>
    </row>
    <row r="42" spans="1:5" ht="20.25" customHeight="1" x14ac:dyDescent="0.3">
      <c r="A42" s="100" t="s">
        <v>266</v>
      </c>
      <c r="B42" s="18" t="s">
        <v>1576</v>
      </c>
      <c r="C42" s="27">
        <v>55</v>
      </c>
      <c r="D42" s="27">
        <f>C42+0</f>
        <v>55</v>
      </c>
      <c r="E42" s="96" t="s">
        <v>516</v>
      </c>
    </row>
    <row r="43" spans="1:5" ht="20.25" customHeight="1" x14ac:dyDescent="0.3">
      <c r="A43" s="100" t="s">
        <v>2564</v>
      </c>
      <c r="B43" s="18" t="s">
        <v>2565</v>
      </c>
      <c r="C43" s="27">
        <v>56</v>
      </c>
      <c r="D43" s="27">
        <f>C43+0</f>
        <v>56</v>
      </c>
      <c r="E43" s="96" t="s">
        <v>516</v>
      </c>
    </row>
    <row r="44" spans="1:5" ht="20.25" customHeight="1" x14ac:dyDescent="0.3">
      <c r="A44" s="100" t="s">
        <v>1526</v>
      </c>
      <c r="B44" s="18" t="s">
        <v>1527</v>
      </c>
      <c r="C44" s="27" t="s">
        <v>1528</v>
      </c>
      <c r="D44" s="27">
        <v>56</v>
      </c>
      <c r="E44" s="96" t="s">
        <v>516</v>
      </c>
    </row>
    <row r="45" spans="1:5" ht="20.25" customHeight="1" x14ac:dyDescent="0.3">
      <c r="A45" s="100" t="s">
        <v>506</v>
      </c>
      <c r="B45" s="18" t="s">
        <v>3180</v>
      </c>
      <c r="C45" s="27">
        <v>57</v>
      </c>
      <c r="D45" s="27">
        <f>C45+0</f>
        <v>57</v>
      </c>
      <c r="E45" s="96" t="s">
        <v>516</v>
      </c>
    </row>
    <row r="46" spans="1:5" ht="20.25" customHeight="1" x14ac:dyDescent="0.3">
      <c r="A46" s="100" t="s">
        <v>506</v>
      </c>
      <c r="B46" s="18" t="s">
        <v>3180</v>
      </c>
      <c r="C46" s="27">
        <v>57</v>
      </c>
      <c r="D46" s="27">
        <f>C46+0</f>
        <v>57</v>
      </c>
      <c r="E46" s="96" t="s">
        <v>516</v>
      </c>
    </row>
    <row r="47" spans="1:5" ht="20.25" customHeight="1" x14ac:dyDescent="0.3">
      <c r="A47" s="100" t="s">
        <v>2623</v>
      </c>
      <c r="B47" s="18" t="s">
        <v>2624</v>
      </c>
      <c r="C47" s="27" t="s">
        <v>2625</v>
      </c>
      <c r="D47" s="27">
        <v>57</v>
      </c>
      <c r="E47" s="96" t="s">
        <v>516</v>
      </c>
    </row>
    <row r="48" spans="1:5" ht="20.25" customHeight="1" x14ac:dyDescent="0.3">
      <c r="A48" s="100" t="s">
        <v>224</v>
      </c>
      <c r="B48" s="18" t="s">
        <v>1323</v>
      </c>
      <c r="C48" s="27">
        <v>58</v>
      </c>
      <c r="D48" s="27">
        <f>C48+0</f>
        <v>58</v>
      </c>
      <c r="E48" s="96" t="s">
        <v>516</v>
      </c>
    </row>
    <row r="49" spans="1:5" ht="20.25" customHeight="1" x14ac:dyDescent="0.3">
      <c r="A49" s="100" t="s">
        <v>2512</v>
      </c>
      <c r="B49" s="18" t="s">
        <v>2513</v>
      </c>
      <c r="C49" s="27" t="s">
        <v>2514</v>
      </c>
      <c r="D49" s="27">
        <v>62</v>
      </c>
      <c r="E49" s="96" t="s">
        <v>516</v>
      </c>
    </row>
    <row r="50" spans="1:5" ht="20.25" customHeight="1" x14ac:dyDescent="0.3">
      <c r="A50" s="100" t="s">
        <v>2506</v>
      </c>
      <c r="B50" s="18" t="s">
        <v>2507</v>
      </c>
      <c r="C50" s="27" t="s">
        <v>2508</v>
      </c>
      <c r="D50" s="27">
        <v>62</v>
      </c>
      <c r="E50" s="96" t="s">
        <v>516</v>
      </c>
    </row>
    <row r="51" spans="1:5" ht="20.25" customHeight="1" x14ac:dyDescent="0.3">
      <c r="A51" s="100" t="s">
        <v>3012</v>
      </c>
      <c r="B51" s="18" t="s">
        <v>3013</v>
      </c>
      <c r="C51" s="27">
        <v>65</v>
      </c>
      <c r="D51" s="27">
        <f>C51+0</f>
        <v>65</v>
      </c>
      <c r="E51" s="96" t="s">
        <v>516</v>
      </c>
    </row>
    <row r="52" spans="1:5" ht="20.25" customHeight="1" x14ac:dyDescent="0.3">
      <c r="A52" s="100" t="s">
        <v>1304</v>
      </c>
      <c r="B52" s="18" t="s">
        <v>1305</v>
      </c>
      <c r="C52" s="27" t="s">
        <v>1306</v>
      </c>
      <c r="D52" s="27">
        <v>65</v>
      </c>
      <c r="E52" s="96" t="s">
        <v>516</v>
      </c>
    </row>
    <row r="53" spans="1:5" ht="20.25" customHeight="1" x14ac:dyDescent="0.3">
      <c r="A53" s="100" t="s">
        <v>455</v>
      </c>
      <c r="B53" s="18" t="s">
        <v>2815</v>
      </c>
      <c r="C53" s="27">
        <v>67</v>
      </c>
      <c r="D53" s="27">
        <f>C53+0</f>
        <v>67</v>
      </c>
      <c r="E53" s="96" t="s">
        <v>516</v>
      </c>
    </row>
    <row r="54" spans="1:5" ht="20.25" customHeight="1" x14ac:dyDescent="0.3">
      <c r="A54" s="100" t="s">
        <v>1893</v>
      </c>
      <c r="B54" s="18" t="s">
        <v>1894</v>
      </c>
      <c r="C54" s="27" t="s">
        <v>1895</v>
      </c>
      <c r="D54" s="27">
        <v>68</v>
      </c>
      <c r="E54" s="96" t="s">
        <v>516</v>
      </c>
    </row>
    <row r="55" spans="1:5" ht="20.25" customHeight="1" x14ac:dyDescent="0.3">
      <c r="A55" s="100" t="s">
        <v>504</v>
      </c>
      <c r="B55" s="18" t="s">
        <v>3166</v>
      </c>
      <c r="C55" s="27">
        <v>69</v>
      </c>
      <c r="D55" s="27">
        <f>C55+0</f>
        <v>69</v>
      </c>
      <c r="E55" s="96" t="s">
        <v>516</v>
      </c>
    </row>
    <row r="56" spans="1:5" ht="20.25" customHeight="1" x14ac:dyDescent="0.3">
      <c r="A56" s="100" t="s">
        <v>2799</v>
      </c>
      <c r="B56" s="18" t="s">
        <v>2800</v>
      </c>
      <c r="C56" s="27">
        <v>71</v>
      </c>
      <c r="D56" s="27">
        <f>C56+0</f>
        <v>71</v>
      </c>
      <c r="E56" s="96" t="s">
        <v>516</v>
      </c>
    </row>
    <row r="57" spans="1:5" ht="20.25" customHeight="1" x14ac:dyDescent="0.3">
      <c r="A57" s="100" t="s">
        <v>795</v>
      </c>
      <c r="B57" s="18" t="s">
        <v>796</v>
      </c>
      <c r="C57" s="27" t="s">
        <v>797</v>
      </c>
      <c r="D57" s="27">
        <v>72</v>
      </c>
      <c r="E57" s="96" t="s">
        <v>516</v>
      </c>
    </row>
    <row r="58" spans="1:5" ht="20.25" customHeight="1" x14ac:dyDescent="0.3">
      <c r="A58" s="100" t="s">
        <v>682</v>
      </c>
      <c r="B58" s="18" t="s">
        <v>683</v>
      </c>
      <c r="C58" s="27">
        <v>76</v>
      </c>
      <c r="D58" s="27">
        <f>C58+0</f>
        <v>76</v>
      </c>
      <c r="E58" s="96" t="s">
        <v>516</v>
      </c>
    </row>
    <row r="59" spans="1:5" ht="20.25" customHeight="1" x14ac:dyDescent="0.3">
      <c r="A59" s="100" t="s">
        <v>804</v>
      </c>
      <c r="B59" s="18" t="s">
        <v>805</v>
      </c>
      <c r="C59" s="27" t="s">
        <v>806</v>
      </c>
      <c r="D59" s="27">
        <v>76</v>
      </c>
      <c r="E59" s="96" t="s">
        <v>516</v>
      </c>
    </row>
    <row r="60" spans="1:5" ht="20.25" customHeight="1" x14ac:dyDescent="0.3">
      <c r="A60" s="100" t="s">
        <v>2198</v>
      </c>
      <c r="B60" s="18" t="s">
        <v>2199</v>
      </c>
      <c r="C60" s="27">
        <v>77</v>
      </c>
      <c r="D60" s="27">
        <f>C60+0</f>
        <v>77</v>
      </c>
      <c r="E60" s="96" t="s">
        <v>516</v>
      </c>
    </row>
    <row r="61" spans="1:5" ht="20.25" customHeight="1" x14ac:dyDescent="0.3">
      <c r="A61" s="100" t="s">
        <v>1970</v>
      </c>
      <c r="B61" s="18" t="s">
        <v>1971</v>
      </c>
      <c r="C61" s="27">
        <v>78</v>
      </c>
      <c r="D61" s="27">
        <f>C61+0</f>
        <v>78</v>
      </c>
      <c r="E61" s="96" t="s">
        <v>516</v>
      </c>
    </row>
    <row r="62" spans="1:5" ht="20.25" customHeight="1" x14ac:dyDescent="0.3">
      <c r="A62" s="100" t="s">
        <v>3043</v>
      </c>
      <c r="B62" s="18" t="s">
        <v>3044</v>
      </c>
      <c r="C62" s="27" t="s">
        <v>3045</v>
      </c>
      <c r="D62" s="27">
        <v>78</v>
      </c>
      <c r="E62" s="96" t="s">
        <v>516</v>
      </c>
    </row>
    <row r="63" spans="1:5" ht="20.25" customHeight="1" x14ac:dyDescent="0.3">
      <c r="A63" s="100" t="s">
        <v>225</v>
      </c>
      <c r="B63" s="18" t="s">
        <v>1328</v>
      </c>
      <c r="C63" s="27">
        <v>80</v>
      </c>
      <c r="D63" s="27">
        <f>C63+0</f>
        <v>80</v>
      </c>
      <c r="E63" s="96" t="s">
        <v>516</v>
      </c>
    </row>
    <row r="64" spans="1:5" ht="20.25" customHeight="1" x14ac:dyDescent="0.3">
      <c r="A64" s="100" t="s">
        <v>166</v>
      </c>
      <c r="B64" s="18" t="s">
        <v>669</v>
      </c>
      <c r="C64" s="27">
        <v>81</v>
      </c>
      <c r="D64" s="27">
        <f>C64+0</f>
        <v>81</v>
      </c>
      <c r="E64" s="96" t="s">
        <v>516</v>
      </c>
    </row>
    <row r="65" spans="1:5" ht="20.25" customHeight="1" x14ac:dyDescent="0.3">
      <c r="A65" s="100" t="s">
        <v>169</v>
      </c>
      <c r="B65" s="18" t="s">
        <v>699</v>
      </c>
      <c r="C65" s="27">
        <v>82</v>
      </c>
      <c r="D65" s="27">
        <f>C65+0</f>
        <v>82</v>
      </c>
      <c r="E65" s="96" t="s">
        <v>516</v>
      </c>
    </row>
    <row r="66" spans="1:5" ht="20.25" customHeight="1" x14ac:dyDescent="0.3">
      <c r="A66" s="100" t="s">
        <v>3096</v>
      </c>
      <c r="B66" s="18" t="s">
        <v>3097</v>
      </c>
      <c r="C66" s="27">
        <v>83</v>
      </c>
      <c r="D66" s="27">
        <f>C66+0</f>
        <v>83</v>
      </c>
      <c r="E66" s="96" t="s">
        <v>516</v>
      </c>
    </row>
    <row r="67" spans="1:5" ht="20.25" customHeight="1" x14ac:dyDescent="0.3">
      <c r="A67" s="100" t="s">
        <v>2849</v>
      </c>
      <c r="B67" s="18" t="s">
        <v>2850</v>
      </c>
      <c r="C67" s="27" t="s">
        <v>2851</v>
      </c>
      <c r="D67" s="27">
        <v>83</v>
      </c>
      <c r="E67" s="96" t="s">
        <v>516</v>
      </c>
    </row>
    <row r="68" spans="1:5" ht="20.25" customHeight="1" x14ac:dyDescent="0.3">
      <c r="A68" s="100" t="s">
        <v>2244</v>
      </c>
      <c r="B68" s="18" t="s">
        <v>2245</v>
      </c>
      <c r="C68" s="27" t="s">
        <v>2246</v>
      </c>
      <c r="D68" s="27">
        <v>84</v>
      </c>
      <c r="E68" s="96" t="s">
        <v>516</v>
      </c>
    </row>
    <row r="69" spans="1:5" ht="20.25" customHeight="1" x14ac:dyDescent="0.3">
      <c r="A69" s="100" t="s">
        <v>589</v>
      </c>
      <c r="B69" s="18" t="s">
        <v>590</v>
      </c>
      <c r="C69" s="27" t="s">
        <v>591</v>
      </c>
      <c r="D69" s="27">
        <v>86</v>
      </c>
      <c r="E69" s="96" t="s">
        <v>516</v>
      </c>
    </row>
    <row r="70" spans="1:5" ht="20.25" customHeight="1" x14ac:dyDescent="0.3">
      <c r="A70" s="100" t="s">
        <v>2634</v>
      </c>
      <c r="B70" s="18" t="s">
        <v>2635</v>
      </c>
      <c r="C70" s="27" t="s">
        <v>2636</v>
      </c>
      <c r="D70" s="27">
        <v>86</v>
      </c>
      <c r="E70" s="96" t="s">
        <v>516</v>
      </c>
    </row>
    <row r="71" spans="1:5" ht="20.25" customHeight="1" x14ac:dyDescent="0.3">
      <c r="A71" s="100" t="s">
        <v>1347</v>
      </c>
      <c r="B71" s="18" t="s">
        <v>1348</v>
      </c>
      <c r="C71" s="27" t="s">
        <v>1349</v>
      </c>
      <c r="D71" s="27">
        <v>87</v>
      </c>
      <c r="E71" s="96" t="s">
        <v>516</v>
      </c>
    </row>
    <row r="72" spans="1:5" ht="20.25" customHeight="1" x14ac:dyDescent="0.3">
      <c r="A72" s="100" t="s">
        <v>3131</v>
      </c>
      <c r="B72" s="18" t="s">
        <v>3132</v>
      </c>
      <c r="C72" s="27" t="s">
        <v>3133</v>
      </c>
      <c r="D72" s="27">
        <v>88</v>
      </c>
      <c r="E72" s="96" t="s">
        <v>541</v>
      </c>
    </row>
    <row r="73" spans="1:5" ht="20.25" customHeight="1" x14ac:dyDescent="0.3">
      <c r="A73" s="100" t="s">
        <v>387</v>
      </c>
      <c r="B73" s="18" t="s">
        <v>2425</v>
      </c>
      <c r="C73" s="27">
        <v>89</v>
      </c>
      <c r="D73" s="27">
        <f>C73+0</f>
        <v>89</v>
      </c>
      <c r="E73" s="96" t="s">
        <v>516</v>
      </c>
    </row>
    <row r="74" spans="1:5" ht="20.25" customHeight="1" x14ac:dyDescent="0.3">
      <c r="A74" s="100" t="s">
        <v>2426</v>
      </c>
      <c r="B74" s="18" t="s">
        <v>2427</v>
      </c>
      <c r="C74" s="27" t="s">
        <v>2428</v>
      </c>
      <c r="D74" s="27">
        <v>89</v>
      </c>
      <c r="E74" s="96" t="s">
        <v>516</v>
      </c>
    </row>
    <row r="75" spans="1:5" ht="20.25" customHeight="1" x14ac:dyDescent="0.3">
      <c r="A75" s="100" t="s">
        <v>2388</v>
      </c>
      <c r="B75" s="18" t="s">
        <v>2389</v>
      </c>
      <c r="C75" s="27" t="s">
        <v>2390</v>
      </c>
      <c r="D75" s="27">
        <v>90</v>
      </c>
      <c r="E75" s="96" t="s">
        <v>516</v>
      </c>
    </row>
    <row r="76" spans="1:5" ht="20.25" customHeight="1" x14ac:dyDescent="0.3">
      <c r="A76" s="100" t="s">
        <v>2463</v>
      </c>
      <c r="B76" s="18" t="s">
        <v>2464</v>
      </c>
      <c r="C76" s="27" t="s">
        <v>2465</v>
      </c>
      <c r="D76" s="27">
        <v>91</v>
      </c>
      <c r="E76" s="96" t="s">
        <v>516</v>
      </c>
    </row>
    <row r="77" spans="1:5" ht="20.25" customHeight="1" x14ac:dyDescent="0.3">
      <c r="A77" s="100" t="s">
        <v>3053</v>
      </c>
      <c r="B77" s="18" t="s">
        <v>3054</v>
      </c>
      <c r="C77" s="27" t="s">
        <v>3055</v>
      </c>
      <c r="D77" s="27">
        <v>93</v>
      </c>
      <c r="E77" s="96" t="s">
        <v>516</v>
      </c>
    </row>
    <row r="78" spans="1:5" ht="20.25" customHeight="1" x14ac:dyDescent="0.3">
      <c r="A78" s="100" t="s">
        <v>205</v>
      </c>
      <c r="B78" s="18" t="s">
        <v>1195</v>
      </c>
      <c r="C78" s="27">
        <v>95</v>
      </c>
      <c r="D78" s="27">
        <f>C78+0</f>
        <v>95</v>
      </c>
      <c r="E78" s="96" t="s">
        <v>516</v>
      </c>
    </row>
    <row r="79" spans="1:5" ht="20.25" customHeight="1" x14ac:dyDescent="0.3">
      <c r="A79" s="100" t="s">
        <v>3191</v>
      </c>
      <c r="B79" s="18" t="s">
        <v>3192</v>
      </c>
      <c r="C79" s="27" t="s">
        <v>3193</v>
      </c>
      <c r="D79" s="27">
        <v>95</v>
      </c>
      <c r="E79" s="96" t="s">
        <v>516</v>
      </c>
    </row>
    <row r="80" spans="1:5" ht="20.25" customHeight="1" x14ac:dyDescent="0.3">
      <c r="A80" s="100" t="s">
        <v>228</v>
      </c>
      <c r="B80" s="18" t="s">
        <v>1345</v>
      </c>
      <c r="C80" s="27">
        <v>96</v>
      </c>
      <c r="D80" s="27">
        <f>C80+0</f>
        <v>96</v>
      </c>
      <c r="E80" s="96" t="s">
        <v>516</v>
      </c>
    </row>
    <row r="81" spans="1:5" ht="20.25" customHeight="1" x14ac:dyDescent="0.3">
      <c r="A81" s="100" t="s">
        <v>2971</v>
      </c>
      <c r="B81" s="18" t="s">
        <v>2972</v>
      </c>
      <c r="C81" s="27" t="s">
        <v>2973</v>
      </c>
      <c r="D81" s="27">
        <v>97</v>
      </c>
      <c r="E81" s="96" t="s">
        <v>516</v>
      </c>
    </row>
    <row r="82" spans="1:5" ht="20.25" customHeight="1" x14ac:dyDescent="0.3">
      <c r="A82" s="100" t="s">
        <v>164</v>
      </c>
      <c r="B82" s="18" t="s">
        <v>644</v>
      </c>
      <c r="C82" s="27">
        <v>98</v>
      </c>
      <c r="D82" s="27">
        <f>C82+0</f>
        <v>98</v>
      </c>
      <c r="E82" s="96" t="s">
        <v>516</v>
      </c>
    </row>
    <row r="83" spans="1:5" ht="20.25" customHeight="1" x14ac:dyDescent="0.3">
      <c r="A83" s="100" t="s">
        <v>975</v>
      </c>
      <c r="B83" s="18" t="s">
        <v>976</v>
      </c>
      <c r="C83" s="27" t="s">
        <v>977</v>
      </c>
      <c r="D83" s="27">
        <v>99</v>
      </c>
      <c r="E83" s="96" t="s">
        <v>516</v>
      </c>
    </row>
    <row r="84" spans="1:5" ht="20.25" customHeight="1" x14ac:dyDescent="0.3">
      <c r="A84" s="100" t="s">
        <v>1280</v>
      </c>
      <c r="B84" s="18" t="s">
        <v>1281</v>
      </c>
      <c r="C84" s="27" t="s">
        <v>1282</v>
      </c>
      <c r="D84" s="27">
        <v>99</v>
      </c>
      <c r="E84" s="96" t="s">
        <v>516</v>
      </c>
    </row>
    <row r="85" spans="1:5" ht="20.25" customHeight="1" x14ac:dyDescent="0.3">
      <c r="A85" s="100" t="s">
        <v>601</v>
      </c>
      <c r="B85" s="18" t="s">
        <v>602</v>
      </c>
      <c r="C85" s="27" t="s">
        <v>603</v>
      </c>
      <c r="D85" s="27">
        <v>99</v>
      </c>
      <c r="E85" s="96" t="s">
        <v>516</v>
      </c>
    </row>
    <row r="86" spans="1:5" ht="20.25" customHeight="1" x14ac:dyDescent="0.3">
      <c r="A86" s="100" t="s">
        <v>580</v>
      </c>
      <c r="B86" s="18" t="s">
        <v>581</v>
      </c>
      <c r="C86" s="27" t="s">
        <v>582</v>
      </c>
      <c r="D86" s="27">
        <v>99</v>
      </c>
      <c r="E86" s="96" t="s">
        <v>516</v>
      </c>
    </row>
    <row r="87" spans="1:5" ht="20.25" customHeight="1" x14ac:dyDescent="0.3">
      <c r="A87" s="100" t="s">
        <v>2699</v>
      </c>
      <c r="B87" s="18" t="s">
        <v>1355</v>
      </c>
      <c r="C87" s="27">
        <v>100</v>
      </c>
      <c r="D87" s="27">
        <f>C87+0</f>
        <v>100</v>
      </c>
      <c r="E87" s="96" t="s">
        <v>516</v>
      </c>
    </row>
    <row r="88" spans="1:5" ht="20.25" customHeight="1" x14ac:dyDescent="0.3">
      <c r="A88" s="100" t="s">
        <v>2699</v>
      </c>
      <c r="B88" s="18" t="s">
        <v>1355</v>
      </c>
      <c r="C88" s="27">
        <v>100</v>
      </c>
      <c r="D88" s="27">
        <f>C88+0</f>
        <v>100</v>
      </c>
      <c r="E88" s="96" t="s">
        <v>516</v>
      </c>
    </row>
    <row r="89" spans="1:5" ht="20.25" customHeight="1" x14ac:dyDescent="0.3">
      <c r="A89" s="100" t="s">
        <v>692</v>
      </c>
      <c r="B89" s="18" t="s">
        <v>683</v>
      </c>
      <c r="C89" s="27">
        <v>102</v>
      </c>
      <c r="D89" s="27">
        <f>C89+0</f>
        <v>102</v>
      </c>
      <c r="E89" s="96" t="s">
        <v>516</v>
      </c>
    </row>
    <row r="90" spans="1:5" ht="20.25" customHeight="1" x14ac:dyDescent="0.3">
      <c r="A90" s="100" t="s">
        <v>919</v>
      </c>
      <c r="B90" s="18" t="s">
        <v>920</v>
      </c>
      <c r="C90" s="27" t="s">
        <v>921</v>
      </c>
      <c r="D90" s="27">
        <v>102</v>
      </c>
      <c r="E90" s="96" t="s">
        <v>516</v>
      </c>
    </row>
    <row r="91" spans="1:5" ht="20.25" customHeight="1" x14ac:dyDescent="0.3">
      <c r="A91" s="100" t="s">
        <v>484</v>
      </c>
      <c r="B91" s="18" t="s">
        <v>3034</v>
      </c>
      <c r="C91" s="27">
        <v>103</v>
      </c>
      <c r="D91" s="27">
        <f t="shared" ref="D91:D97" si="0">C91+0</f>
        <v>103</v>
      </c>
      <c r="E91" s="96" t="s">
        <v>516</v>
      </c>
    </row>
    <row r="92" spans="1:5" ht="20.25" customHeight="1" x14ac:dyDescent="0.3">
      <c r="A92" s="100" t="s">
        <v>399</v>
      </c>
      <c r="B92" s="18" t="s">
        <v>2539</v>
      </c>
      <c r="C92" s="27">
        <v>105</v>
      </c>
      <c r="D92" s="27">
        <f t="shared" si="0"/>
        <v>105</v>
      </c>
      <c r="E92" s="96" t="s">
        <v>516</v>
      </c>
    </row>
    <row r="93" spans="1:5" ht="20.25" customHeight="1" x14ac:dyDescent="0.3">
      <c r="A93" s="100" t="s">
        <v>291</v>
      </c>
      <c r="B93" s="18" t="s">
        <v>1768</v>
      </c>
      <c r="C93" s="27">
        <v>107</v>
      </c>
      <c r="D93" s="27">
        <f t="shared" si="0"/>
        <v>107</v>
      </c>
      <c r="E93" s="96" t="s">
        <v>516</v>
      </c>
    </row>
    <row r="94" spans="1:5" ht="20.25" customHeight="1" x14ac:dyDescent="0.3">
      <c r="A94" s="100" t="s">
        <v>327</v>
      </c>
      <c r="B94" s="18" t="s">
        <v>1990</v>
      </c>
      <c r="C94" s="27">
        <v>109</v>
      </c>
      <c r="D94" s="27">
        <f t="shared" si="0"/>
        <v>109</v>
      </c>
      <c r="E94" s="96" t="s">
        <v>516</v>
      </c>
    </row>
    <row r="95" spans="1:5" ht="20.25" customHeight="1" x14ac:dyDescent="0.3">
      <c r="A95" s="100" t="s">
        <v>1755</v>
      </c>
      <c r="B95" s="18" t="s">
        <v>1756</v>
      </c>
      <c r="C95" s="27">
        <v>111</v>
      </c>
      <c r="D95" s="27">
        <f t="shared" si="0"/>
        <v>111</v>
      </c>
      <c r="E95" s="96" t="s">
        <v>516</v>
      </c>
    </row>
    <row r="96" spans="1:5" ht="20.25" customHeight="1" x14ac:dyDescent="0.3">
      <c r="A96" s="100" t="s">
        <v>389</v>
      </c>
      <c r="B96" s="18" t="s">
        <v>2429</v>
      </c>
      <c r="C96" s="27">
        <v>116</v>
      </c>
      <c r="D96" s="27">
        <f t="shared" si="0"/>
        <v>116</v>
      </c>
      <c r="E96" s="96" t="s">
        <v>516</v>
      </c>
    </row>
    <row r="97" spans="1:5" ht="20.25" customHeight="1" x14ac:dyDescent="0.3">
      <c r="A97" s="100" t="s">
        <v>389</v>
      </c>
      <c r="B97" s="18" t="s">
        <v>2429</v>
      </c>
      <c r="C97" s="27">
        <v>116</v>
      </c>
      <c r="D97" s="27">
        <f t="shared" si="0"/>
        <v>116</v>
      </c>
      <c r="E97" s="96" t="s">
        <v>516</v>
      </c>
    </row>
    <row r="98" spans="1:5" ht="20.25" customHeight="1" x14ac:dyDescent="0.3">
      <c r="A98" s="100" t="s">
        <v>740</v>
      </c>
      <c r="B98" s="18" t="s">
        <v>741</v>
      </c>
      <c r="C98" s="27" t="s">
        <v>742</v>
      </c>
      <c r="D98" s="27">
        <v>117</v>
      </c>
      <c r="E98" s="96" t="s">
        <v>516</v>
      </c>
    </row>
    <row r="99" spans="1:5" ht="20.25" customHeight="1" x14ac:dyDescent="0.3">
      <c r="A99" s="100" t="s">
        <v>2045</v>
      </c>
      <c r="B99" s="18" t="s">
        <v>2046</v>
      </c>
      <c r="C99" s="27" t="s">
        <v>2047</v>
      </c>
      <c r="D99" s="27">
        <v>117</v>
      </c>
      <c r="E99" s="96" t="s">
        <v>541</v>
      </c>
    </row>
    <row r="100" spans="1:5" ht="20.25" customHeight="1" x14ac:dyDescent="0.3">
      <c r="A100" s="100" t="s">
        <v>1629</v>
      </c>
      <c r="B100" s="18" t="s">
        <v>1630</v>
      </c>
      <c r="C100" s="27" t="s">
        <v>1631</v>
      </c>
      <c r="D100" s="27">
        <v>118</v>
      </c>
      <c r="E100" s="96" t="s">
        <v>516</v>
      </c>
    </row>
    <row r="101" spans="1:5" ht="20.25" customHeight="1" x14ac:dyDescent="0.3">
      <c r="A101" s="100" t="s">
        <v>2615</v>
      </c>
      <c r="B101" s="18" t="s">
        <v>2616</v>
      </c>
      <c r="C101" s="27">
        <v>119</v>
      </c>
      <c r="D101" s="27">
        <f>C101+0</f>
        <v>119</v>
      </c>
      <c r="E101" s="96" t="s">
        <v>516</v>
      </c>
    </row>
    <row r="102" spans="1:5" ht="20.25" customHeight="1" x14ac:dyDescent="0.3">
      <c r="A102" s="100" t="s">
        <v>2617</v>
      </c>
      <c r="B102" s="18" t="s">
        <v>2618</v>
      </c>
      <c r="C102" s="27">
        <v>119</v>
      </c>
      <c r="D102" s="27">
        <f>C102+0</f>
        <v>119</v>
      </c>
      <c r="E102" s="96" t="s">
        <v>516</v>
      </c>
    </row>
    <row r="103" spans="1:5" ht="20.25" customHeight="1" x14ac:dyDescent="0.3">
      <c r="A103" s="100" t="s">
        <v>474</v>
      </c>
      <c r="B103" s="18" t="s">
        <v>2966</v>
      </c>
      <c r="C103" s="27">
        <v>120</v>
      </c>
      <c r="D103" s="27">
        <f>C103+0</f>
        <v>120</v>
      </c>
      <c r="E103" s="96" t="s">
        <v>516</v>
      </c>
    </row>
    <row r="104" spans="1:5" ht="20.25" customHeight="1" x14ac:dyDescent="0.3">
      <c r="A104" s="100" t="s">
        <v>1223</v>
      </c>
      <c r="B104" s="18" t="s">
        <v>1224</v>
      </c>
      <c r="C104" s="27">
        <v>121</v>
      </c>
      <c r="D104" s="27">
        <f>C104+0</f>
        <v>121</v>
      </c>
      <c r="E104" s="96" t="s">
        <v>516</v>
      </c>
    </row>
    <row r="105" spans="1:5" ht="20.25" customHeight="1" x14ac:dyDescent="0.3">
      <c r="A105" s="100" t="s">
        <v>2357</v>
      </c>
      <c r="B105" s="18" t="s">
        <v>2358</v>
      </c>
      <c r="C105" s="27" t="s">
        <v>2359</v>
      </c>
      <c r="D105" s="27">
        <v>121</v>
      </c>
      <c r="E105" s="96" t="s">
        <v>516</v>
      </c>
    </row>
    <row r="106" spans="1:5" ht="20.25" customHeight="1" x14ac:dyDescent="0.3">
      <c r="A106" s="100" t="s">
        <v>2932</v>
      </c>
      <c r="B106" s="18" t="s">
        <v>2933</v>
      </c>
      <c r="C106" s="27">
        <v>122</v>
      </c>
      <c r="D106" s="27">
        <f>C106+0</f>
        <v>122</v>
      </c>
      <c r="E106" s="96" t="s">
        <v>516</v>
      </c>
    </row>
    <row r="107" spans="1:5" ht="20.25" customHeight="1" x14ac:dyDescent="0.3">
      <c r="A107" s="100" t="s">
        <v>1286</v>
      </c>
      <c r="B107" s="18" t="s">
        <v>1287</v>
      </c>
      <c r="C107" s="27" t="s">
        <v>1288</v>
      </c>
      <c r="D107" s="27">
        <v>123</v>
      </c>
      <c r="E107" s="96" t="s">
        <v>516</v>
      </c>
    </row>
    <row r="108" spans="1:5" ht="20.25" customHeight="1" x14ac:dyDescent="0.3">
      <c r="A108" s="100" t="s">
        <v>1274</v>
      </c>
      <c r="B108" s="18" t="s">
        <v>1275</v>
      </c>
      <c r="C108" s="27" t="s">
        <v>1276</v>
      </c>
      <c r="D108" s="27">
        <v>123</v>
      </c>
      <c r="E108" s="96" t="s">
        <v>516</v>
      </c>
    </row>
    <row r="109" spans="1:5" ht="20.25" customHeight="1" x14ac:dyDescent="0.3">
      <c r="A109" s="100" t="s">
        <v>562</v>
      </c>
      <c r="B109" s="18" t="s">
        <v>563</v>
      </c>
      <c r="C109" s="27" t="s">
        <v>564</v>
      </c>
      <c r="D109" s="27">
        <v>123</v>
      </c>
      <c r="E109" s="96" t="s">
        <v>516</v>
      </c>
    </row>
    <row r="110" spans="1:5" ht="20.25" customHeight="1" x14ac:dyDescent="0.3">
      <c r="A110" s="100" t="s">
        <v>264</v>
      </c>
      <c r="B110" s="18" t="s">
        <v>1567</v>
      </c>
      <c r="C110" s="27">
        <v>124</v>
      </c>
      <c r="D110" s="27">
        <f>C110+0</f>
        <v>124</v>
      </c>
      <c r="E110" s="96" t="s">
        <v>516</v>
      </c>
    </row>
    <row r="111" spans="1:5" ht="20.25" customHeight="1" x14ac:dyDescent="0.3">
      <c r="A111" s="100" t="s">
        <v>1136</v>
      </c>
      <c r="B111" s="18" t="s">
        <v>94</v>
      </c>
      <c r="C111" s="27">
        <v>125</v>
      </c>
      <c r="D111" s="27">
        <f>C111+0</f>
        <v>125</v>
      </c>
      <c r="E111" s="96" t="s">
        <v>516</v>
      </c>
    </row>
    <row r="112" spans="1:5" ht="20.25" customHeight="1" x14ac:dyDescent="0.3">
      <c r="A112" s="100" t="s">
        <v>559</v>
      </c>
      <c r="B112" s="18" t="s">
        <v>560</v>
      </c>
      <c r="C112" s="27" t="s">
        <v>561</v>
      </c>
      <c r="D112" s="27">
        <v>127</v>
      </c>
      <c r="E112" s="96" t="s">
        <v>516</v>
      </c>
    </row>
    <row r="113" spans="1:5" ht="20.25" customHeight="1" x14ac:dyDescent="0.3">
      <c r="A113" s="100" t="s">
        <v>2482</v>
      </c>
      <c r="B113" s="18" t="s">
        <v>1033</v>
      </c>
      <c r="C113" s="27">
        <v>129</v>
      </c>
      <c r="D113" s="27">
        <f>C113+0</f>
        <v>129</v>
      </c>
      <c r="E113" s="96" t="s">
        <v>516</v>
      </c>
    </row>
    <row r="114" spans="1:5" ht="20.25" customHeight="1" x14ac:dyDescent="0.3">
      <c r="A114" s="100" t="s">
        <v>462</v>
      </c>
      <c r="B114" s="18" t="s">
        <v>2889</v>
      </c>
      <c r="C114" s="27">
        <v>130</v>
      </c>
      <c r="D114" s="27">
        <f>C114+0</f>
        <v>130</v>
      </c>
      <c r="E114" s="96" t="s">
        <v>516</v>
      </c>
    </row>
    <row r="115" spans="1:5" ht="20.25" customHeight="1" x14ac:dyDescent="0.3">
      <c r="A115" s="100" t="s">
        <v>517</v>
      </c>
      <c r="B115" s="18" t="s">
        <v>518</v>
      </c>
      <c r="C115" s="27" t="s">
        <v>519</v>
      </c>
      <c r="D115" s="27">
        <v>131</v>
      </c>
      <c r="E115" s="96" t="s">
        <v>516</v>
      </c>
    </row>
    <row r="116" spans="1:5" ht="20.25" customHeight="1" x14ac:dyDescent="0.3">
      <c r="A116" s="100" t="s">
        <v>3148</v>
      </c>
      <c r="B116" s="18" t="s">
        <v>3149</v>
      </c>
      <c r="C116" s="27">
        <v>132</v>
      </c>
      <c r="D116" s="27">
        <f>C116+0</f>
        <v>132</v>
      </c>
      <c r="E116" s="96" t="s">
        <v>516</v>
      </c>
    </row>
    <row r="117" spans="1:5" ht="20.25" customHeight="1" x14ac:dyDescent="0.3">
      <c r="A117" s="100" t="s">
        <v>206</v>
      </c>
      <c r="B117" s="18" t="s">
        <v>1211</v>
      </c>
      <c r="C117" s="27">
        <v>133</v>
      </c>
      <c r="D117" s="27">
        <f>C117+0</f>
        <v>133</v>
      </c>
      <c r="E117" s="96" t="s">
        <v>541</v>
      </c>
    </row>
    <row r="118" spans="1:5" ht="20.25" customHeight="1" x14ac:dyDescent="0.3">
      <c r="A118" s="100" t="s">
        <v>1987</v>
      </c>
      <c r="B118" s="18" t="s">
        <v>1988</v>
      </c>
      <c r="C118" s="27" t="s">
        <v>1989</v>
      </c>
      <c r="D118" s="27">
        <v>134</v>
      </c>
      <c r="E118" s="96" t="s">
        <v>516</v>
      </c>
    </row>
    <row r="119" spans="1:5" ht="20.25" customHeight="1" x14ac:dyDescent="0.3">
      <c r="A119" s="100" t="s">
        <v>214</v>
      </c>
      <c r="B119" s="18" t="s">
        <v>1256</v>
      </c>
      <c r="C119" s="27">
        <v>135</v>
      </c>
      <c r="D119" s="27">
        <f>C119+0</f>
        <v>135</v>
      </c>
      <c r="E119" s="96" t="s">
        <v>516</v>
      </c>
    </row>
    <row r="120" spans="1:5" ht="20.25" customHeight="1" x14ac:dyDescent="0.3">
      <c r="A120" s="100" t="s">
        <v>214</v>
      </c>
      <c r="B120" s="18" t="s">
        <v>1256</v>
      </c>
      <c r="C120" s="27">
        <v>135</v>
      </c>
      <c r="D120" s="27">
        <f>C120+0</f>
        <v>135</v>
      </c>
      <c r="E120" s="96" t="s">
        <v>541</v>
      </c>
    </row>
    <row r="121" spans="1:5" ht="20.25" customHeight="1" x14ac:dyDescent="0.3">
      <c r="A121" s="100" t="s">
        <v>203</v>
      </c>
      <c r="B121" s="18" t="s">
        <v>1182</v>
      </c>
      <c r="C121" s="27">
        <v>139</v>
      </c>
      <c r="D121" s="27">
        <f>C121+0</f>
        <v>139</v>
      </c>
      <c r="E121" s="96" t="s">
        <v>516</v>
      </c>
    </row>
    <row r="122" spans="1:5" ht="20.25" customHeight="1" x14ac:dyDescent="0.3">
      <c r="A122" s="100" t="s">
        <v>1200</v>
      </c>
      <c r="B122" s="18" t="s">
        <v>1201</v>
      </c>
      <c r="C122" s="27" t="s">
        <v>1202</v>
      </c>
      <c r="D122" s="27">
        <v>140</v>
      </c>
      <c r="E122" s="96" t="s">
        <v>516</v>
      </c>
    </row>
    <row r="123" spans="1:5" ht="20.25" customHeight="1" x14ac:dyDescent="0.3">
      <c r="A123" s="100" t="s">
        <v>1418</v>
      </c>
      <c r="B123" s="18" t="s">
        <v>1419</v>
      </c>
      <c r="C123" s="27">
        <v>143</v>
      </c>
      <c r="D123" s="27">
        <f>C123+0</f>
        <v>143</v>
      </c>
      <c r="E123" s="96" t="s">
        <v>516</v>
      </c>
    </row>
    <row r="124" spans="1:5" ht="20.25" customHeight="1" x14ac:dyDescent="0.3">
      <c r="A124" s="100" t="s">
        <v>3056</v>
      </c>
      <c r="B124" s="18" t="s">
        <v>3057</v>
      </c>
      <c r="C124" s="27" t="s">
        <v>3058</v>
      </c>
      <c r="D124" s="27">
        <v>143</v>
      </c>
      <c r="E124" s="96" t="s">
        <v>516</v>
      </c>
    </row>
    <row r="125" spans="1:5" ht="20.25" customHeight="1" x14ac:dyDescent="0.3">
      <c r="A125" s="100" t="s">
        <v>246</v>
      </c>
      <c r="B125" s="18" t="s">
        <v>644</v>
      </c>
      <c r="C125" s="27">
        <v>145</v>
      </c>
      <c r="D125" s="27">
        <f>C125+0</f>
        <v>145</v>
      </c>
      <c r="E125" s="96" t="s">
        <v>516</v>
      </c>
    </row>
    <row r="126" spans="1:5" ht="20.25" customHeight="1" x14ac:dyDescent="0.3">
      <c r="A126" s="100" t="s">
        <v>2629</v>
      </c>
      <c r="B126" s="18" t="s">
        <v>2630</v>
      </c>
      <c r="C126" s="27">
        <v>146</v>
      </c>
      <c r="D126" s="27">
        <f>C126+0</f>
        <v>146</v>
      </c>
      <c r="E126" s="96" t="s">
        <v>516</v>
      </c>
    </row>
    <row r="127" spans="1:5" ht="20.25" customHeight="1" x14ac:dyDescent="0.3">
      <c r="A127" s="100" t="s">
        <v>2631</v>
      </c>
      <c r="B127" s="18" t="s">
        <v>2632</v>
      </c>
      <c r="C127" s="27" t="s">
        <v>2633</v>
      </c>
      <c r="D127" s="27">
        <v>146</v>
      </c>
      <c r="E127" s="96" t="s">
        <v>516</v>
      </c>
    </row>
    <row r="128" spans="1:5" ht="20.25" customHeight="1" x14ac:dyDescent="0.3">
      <c r="A128" s="100" t="s">
        <v>595</v>
      </c>
      <c r="B128" s="18" t="s">
        <v>596</v>
      </c>
      <c r="C128" s="27" t="s">
        <v>597</v>
      </c>
      <c r="D128" s="27">
        <v>146</v>
      </c>
      <c r="E128" s="96" t="s">
        <v>516</v>
      </c>
    </row>
    <row r="129" spans="1:5" ht="20.25" customHeight="1" x14ac:dyDescent="0.3">
      <c r="A129" s="100" t="s">
        <v>1512</v>
      </c>
      <c r="B129" s="18" t="s">
        <v>1513</v>
      </c>
      <c r="C129" s="27" t="s">
        <v>1514</v>
      </c>
      <c r="D129" s="27">
        <v>147</v>
      </c>
      <c r="E129" s="96" t="s">
        <v>516</v>
      </c>
    </row>
    <row r="130" spans="1:5" ht="20.25" customHeight="1" x14ac:dyDescent="0.3">
      <c r="A130" s="100" t="s">
        <v>1500</v>
      </c>
      <c r="B130" s="18" t="s">
        <v>1501</v>
      </c>
      <c r="C130" s="27" t="s">
        <v>1502</v>
      </c>
      <c r="D130" s="27">
        <v>148</v>
      </c>
      <c r="E130" s="96" t="s">
        <v>516</v>
      </c>
    </row>
    <row r="131" spans="1:5" ht="20.25" customHeight="1" x14ac:dyDescent="0.3">
      <c r="A131" s="100" t="s">
        <v>2751</v>
      </c>
      <c r="B131" s="18" t="s">
        <v>2752</v>
      </c>
      <c r="C131" s="27" t="s">
        <v>2753</v>
      </c>
      <c r="D131" s="27">
        <v>149</v>
      </c>
      <c r="E131" s="96" t="s">
        <v>516</v>
      </c>
    </row>
    <row r="132" spans="1:5" ht="20.25" customHeight="1" x14ac:dyDescent="0.3">
      <c r="A132" s="100" t="s">
        <v>862</v>
      </c>
      <c r="B132" s="18" t="s">
        <v>863</v>
      </c>
      <c r="C132" s="27" t="s">
        <v>864</v>
      </c>
      <c r="D132" s="27">
        <v>149</v>
      </c>
      <c r="E132" s="96" t="s">
        <v>516</v>
      </c>
    </row>
    <row r="133" spans="1:5" ht="20.25" customHeight="1" x14ac:dyDescent="0.3">
      <c r="A133" s="100" t="s">
        <v>841</v>
      </c>
      <c r="B133" s="18" t="s">
        <v>842</v>
      </c>
      <c r="C133" s="27" t="s">
        <v>843</v>
      </c>
      <c r="D133" s="27">
        <v>150</v>
      </c>
      <c r="E133" s="96" t="s">
        <v>516</v>
      </c>
    </row>
    <row r="134" spans="1:5" ht="20.25" customHeight="1" x14ac:dyDescent="0.3">
      <c r="A134" s="100" t="s">
        <v>1283</v>
      </c>
      <c r="B134" s="18" t="s">
        <v>1284</v>
      </c>
      <c r="C134" s="27" t="s">
        <v>1285</v>
      </c>
      <c r="D134" s="27">
        <v>151</v>
      </c>
      <c r="E134" s="96" t="s">
        <v>516</v>
      </c>
    </row>
    <row r="135" spans="1:5" ht="20.25" customHeight="1" x14ac:dyDescent="0.3">
      <c r="A135" s="100" t="s">
        <v>1960</v>
      </c>
      <c r="B135" s="18" t="s">
        <v>1961</v>
      </c>
      <c r="C135" s="27">
        <v>152</v>
      </c>
      <c r="D135" s="27">
        <f>C135+0</f>
        <v>152</v>
      </c>
      <c r="E135" s="96" t="s">
        <v>516</v>
      </c>
    </row>
    <row r="136" spans="1:5" ht="20.25" customHeight="1" x14ac:dyDescent="0.3">
      <c r="A136" s="100" t="s">
        <v>1714</v>
      </c>
      <c r="B136" s="18" t="s">
        <v>1715</v>
      </c>
      <c r="C136" s="27">
        <v>154</v>
      </c>
      <c r="D136" s="27">
        <f>C136+0</f>
        <v>154</v>
      </c>
      <c r="E136" s="96" t="s">
        <v>516</v>
      </c>
    </row>
    <row r="137" spans="1:5" ht="20.25" customHeight="1" x14ac:dyDescent="0.3">
      <c r="A137" s="100" t="s">
        <v>173</v>
      </c>
      <c r="B137" s="18" t="s">
        <v>728</v>
      </c>
      <c r="C137" s="27">
        <v>155</v>
      </c>
      <c r="D137" s="27">
        <f>C137+0</f>
        <v>155</v>
      </c>
      <c r="E137" s="96" t="s">
        <v>516</v>
      </c>
    </row>
    <row r="138" spans="1:5" ht="20.25" customHeight="1" x14ac:dyDescent="0.3">
      <c r="A138" s="100" t="s">
        <v>1485</v>
      </c>
      <c r="B138" s="18" t="s">
        <v>1486</v>
      </c>
      <c r="C138" s="27" t="s">
        <v>1487</v>
      </c>
      <c r="D138" s="27">
        <v>155</v>
      </c>
      <c r="E138" s="96" t="s">
        <v>516</v>
      </c>
    </row>
    <row r="139" spans="1:5" ht="20.25" customHeight="1" x14ac:dyDescent="0.3">
      <c r="A139" s="100" t="s">
        <v>2743</v>
      </c>
      <c r="B139" s="18" t="s">
        <v>2744</v>
      </c>
      <c r="C139" s="27" t="s">
        <v>2745</v>
      </c>
      <c r="D139" s="27">
        <v>157</v>
      </c>
      <c r="E139" s="96" t="s">
        <v>516</v>
      </c>
    </row>
    <row r="140" spans="1:5" ht="20.25" customHeight="1" x14ac:dyDescent="0.3">
      <c r="A140" s="100" t="s">
        <v>392</v>
      </c>
      <c r="B140" s="18" t="s">
        <v>2433</v>
      </c>
      <c r="C140" s="27">
        <v>158</v>
      </c>
      <c r="D140" s="27">
        <f>C140+0</f>
        <v>158</v>
      </c>
      <c r="E140" s="96" t="s">
        <v>516</v>
      </c>
    </row>
    <row r="141" spans="1:5" ht="20.25" customHeight="1" x14ac:dyDescent="0.3">
      <c r="A141" s="100" t="s">
        <v>2306</v>
      </c>
      <c r="B141" s="18" t="s">
        <v>2307</v>
      </c>
      <c r="C141" s="27" t="s">
        <v>2308</v>
      </c>
      <c r="D141" s="27">
        <v>159</v>
      </c>
      <c r="E141" s="96" t="s">
        <v>516</v>
      </c>
    </row>
    <row r="142" spans="1:5" ht="20.25" customHeight="1" x14ac:dyDescent="0.3">
      <c r="A142" s="100" t="s">
        <v>238</v>
      </c>
      <c r="B142" s="18" t="s">
        <v>1373</v>
      </c>
      <c r="C142" s="27">
        <v>162</v>
      </c>
      <c r="D142" s="27">
        <f>C142+0</f>
        <v>162</v>
      </c>
      <c r="E142" s="96" t="s">
        <v>516</v>
      </c>
    </row>
    <row r="143" spans="1:5" ht="20.25" customHeight="1" x14ac:dyDescent="0.3">
      <c r="A143" s="100" t="s">
        <v>381</v>
      </c>
      <c r="B143" s="18" t="s">
        <v>2003</v>
      </c>
      <c r="C143" s="27">
        <v>163</v>
      </c>
      <c r="D143" s="27">
        <f>C143+0</f>
        <v>163</v>
      </c>
      <c r="E143" s="96" t="s">
        <v>516</v>
      </c>
    </row>
    <row r="144" spans="1:5" ht="20.25" customHeight="1" x14ac:dyDescent="0.3">
      <c r="A144" s="100" t="s">
        <v>311</v>
      </c>
      <c r="B144" s="18" t="s">
        <v>1891</v>
      </c>
      <c r="C144" s="27">
        <v>167</v>
      </c>
      <c r="D144" s="27">
        <f>C144+0</f>
        <v>167</v>
      </c>
      <c r="E144" s="96" t="s">
        <v>516</v>
      </c>
    </row>
    <row r="145" spans="1:5" ht="20.25" customHeight="1" x14ac:dyDescent="0.3">
      <c r="A145" s="100" t="s">
        <v>997</v>
      </c>
      <c r="B145" s="18" t="s">
        <v>998</v>
      </c>
      <c r="C145" s="27" t="s">
        <v>999</v>
      </c>
      <c r="D145" s="27">
        <v>168</v>
      </c>
      <c r="E145" s="96" t="s">
        <v>516</v>
      </c>
    </row>
    <row r="146" spans="1:5" ht="20.25" customHeight="1" x14ac:dyDescent="0.3">
      <c r="A146" s="100" t="s">
        <v>2256</v>
      </c>
      <c r="B146" s="18" t="s">
        <v>2257</v>
      </c>
      <c r="C146" s="27" t="s">
        <v>2258</v>
      </c>
      <c r="D146" s="27">
        <v>168</v>
      </c>
      <c r="E146" s="96" t="s">
        <v>516</v>
      </c>
    </row>
    <row r="147" spans="1:5" ht="20.25" customHeight="1" x14ac:dyDescent="0.3">
      <c r="A147" s="100" t="s">
        <v>1298</v>
      </c>
      <c r="B147" s="18" t="s">
        <v>1299</v>
      </c>
      <c r="C147" s="27" t="s">
        <v>1300</v>
      </c>
      <c r="D147" s="27">
        <v>168</v>
      </c>
      <c r="E147" s="96" t="s">
        <v>516</v>
      </c>
    </row>
    <row r="148" spans="1:5" ht="20.25" customHeight="1" x14ac:dyDescent="0.3">
      <c r="A148" s="100" t="s">
        <v>1238</v>
      </c>
      <c r="B148" s="18" t="s">
        <v>1239</v>
      </c>
      <c r="C148" s="27">
        <v>169</v>
      </c>
      <c r="D148" s="27">
        <f>C148+0</f>
        <v>169</v>
      </c>
      <c r="E148" s="96" t="s">
        <v>516</v>
      </c>
    </row>
    <row r="149" spans="1:5" ht="20.25" customHeight="1" x14ac:dyDescent="0.3">
      <c r="A149" s="100" t="s">
        <v>2275</v>
      </c>
      <c r="B149" s="18" t="s">
        <v>2276</v>
      </c>
      <c r="C149" s="27">
        <v>171</v>
      </c>
      <c r="D149" s="27">
        <f>C149+0</f>
        <v>171</v>
      </c>
      <c r="E149" s="96" t="s">
        <v>516</v>
      </c>
    </row>
    <row r="150" spans="1:5" ht="20.25" customHeight="1" x14ac:dyDescent="0.3">
      <c r="A150" s="100" t="s">
        <v>1029</v>
      </c>
      <c r="B150" s="18" t="s">
        <v>1030</v>
      </c>
      <c r="C150" s="27">
        <v>176</v>
      </c>
      <c r="D150" s="27">
        <f>C150+0</f>
        <v>176</v>
      </c>
      <c r="E150" s="96" t="s">
        <v>516</v>
      </c>
    </row>
    <row r="151" spans="1:5" ht="20.25" customHeight="1" x14ac:dyDescent="0.3">
      <c r="A151" s="100" t="s">
        <v>1031</v>
      </c>
      <c r="B151" s="18" t="s">
        <v>1032</v>
      </c>
      <c r="C151" s="27">
        <v>176</v>
      </c>
      <c r="D151" s="27">
        <f>C151+0</f>
        <v>176</v>
      </c>
      <c r="E151" s="96" t="s">
        <v>516</v>
      </c>
    </row>
    <row r="152" spans="1:5" ht="20.25" customHeight="1" x14ac:dyDescent="0.3">
      <c r="A152" s="100" t="s">
        <v>2195</v>
      </c>
      <c r="B152" s="18" t="s">
        <v>2196</v>
      </c>
      <c r="C152" s="27">
        <v>178</v>
      </c>
      <c r="D152" s="27">
        <f>C152+0</f>
        <v>178</v>
      </c>
      <c r="E152" s="96" t="s">
        <v>516</v>
      </c>
    </row>
    <row r="153" spans="1:5" ht="20.25" customHeight="1" x14ac:dyDescent="0.3">
      <c r="A153" s="100" t="s">
        <v>2241</v>
      </c>
      <c r="B153" s="18" t="s">
        <v>2242</v>
      </c>
      <c r="C153" s="27" t="s">
        <v>2243</v>
      </c>
      <c r="D153" s="27">
        <v>179</v>
      </c>
      <c r="E153" s="96" t="s">
        <v>516</v>
      </c>
    </row>
    <row r="154" spans="1:5" ht="20.25" customHeight="1" x14ac:dyDescent="0.3">
      <c r="A154" s="100" t="s">
        <v>459</v>
      </c>
      <c r="B154" s="18" t="s">
        <v>2363</v>
      </c>
      <c r="C154" s="27">
        <v>180</v>
      </c>
      <c r="D154" s="27">
        <f>C154+0</f>
        <v>180</v>
      </c>
      <c r="E154" s="96" t="s">
        <v>516</v>
      </c>
    </row>
    <row r="155" spans="1:5" ht="20.25" customHeight="1" x14ac:dyDescent="0.3">
      <c r="A155" s="100" t="s">
        <v>500</v>
      </c>
      <c r="B155" s="18" t="s">
        <v>3138</v>
      </c>
      <c r="C155" s="27">
        <v>182</v>
      </c>
      <c r="D155" s="27">
        <f>C155+0</f>
        <v>182</v>
      </c>
      <c r="E155" s="96" t="s">
        <v>516</v>
      </c>
    </row>
    <row r="156" spans="1:5" ht="20.25" customHeight="1" x14ac:dyDescent="0.3">
      <c r="A156" s="100" t="s">
        <v>850</v>
      </c>
      <c r="B156" s="18" t="s">
        <v>851</v>
      </c>
      <c r="C156" s="27">
        <v>183</v>
      </c>
      <c r="D156" s="27">
        <f>C156+0</f>
        <v>183</v>
      </c>
      <c r="E156" s="96" t="s">
        <v>516</v>
      </c>
    </row>
    <row r="157" spans="1:5" ht="20.25" customHeight="1" x14ac:dyDescent="0.3">
      <c r="A157" s="100" t="s">
        <v>445</v>
      </c>
      <c r="B157" s="18" t="s">
        <v>2718</v>
      </c>
      <c r="C157" s="27">
        <v>184</v>
      </c>
      <c r="D157" s="27">
        <f>C157+0</f>
        <v>184</v>
      </c>
      <c r="E157" s="96" t="s">
        <v>516</v>
      </c>
    </row>
    <row r="158" spans="1:5" ht="20.25" customHeight="1" x14ac:dyDescent="0.3">
      <c r="A158" s="100" t="s">
        <v>2221</v>
      </c>
      <c r="B158" s="18" t="s">
        <v>2222</v>
      </c>
      <c r="C158" s="27" t="s">
        <v>2223</v>
      </c>
      <c r="D158" s="27">
        <v>186</v>
      </c>
      <c r="E158" s="96" t="s">
        <v>516</v>
      </c>
    </row>
    <row r="159" spans="1:5" ht="20.25" customHeight="1" x14ac:dyDescent="0.3">
      <c r="A159" s="100" t="s">
        <v>2650</v>
      </c>
      <c r="B159" s="18" t="s">
        <v>2651</v>
      </c>
      <c r="C159" s="27" t="s">
        <v>2652</v>
      </c>
      <c r="D159" s="27">
        <v>189</v>
      </c>
      <c r="E159" s="96" t="s">
        <v>516</v>
      </c>
    </row>
    <row r="160" spans="1:5" ht="20.25" customHeight="1" x14ac:dyDescent="0.3">
      <c r="A160" s="100" t="s">
        <v>394</v>
      </c>
      <c r="B160" s="18" t="s">
        <v>2466</v>
      </c>
      <c r="C160" s="27">
        <v>190</v>
      </c>
      <c r="D160" s="27">
        <f>C160+0</f>
        <v>190</v>
      </c>
      <c r="E160" s="96" t="s">
        <v>516</v>
      </c>
    </row>
    <row r="161" spans="1:5" ht="20.25" customHeight="1" x14ac:dyDescent="0.3">
      <c r="A161" s="100" t="s">
        <v>342</v>
      </c>
      <c r="B161" s="18" t="s">
        <v>2093</v>
      </c>
      <c r="C161" s="27">
        <v>192</v>
      </c>
      <c r="D161" s="27">
        <f>C161+0</f>
        <v>192</v>
      </c>
      <c r="E161" s="96" t="s">
        <v>516</v>
      </c>
    </row>
    <row r="162" spans="1:5" ht="20.25" customHeight="1" x14ac:dyDescent="0.3">
      <c r="A162" s="100" t="s">
        <v>2559</v>
      </c>
      <c r="B162" s="18" t="s">
        <v>2560</v>
      </c>
      <c r="C162" s="27">
        <v>193</v>
      </c>
      <c r="D162" s="27">
        <f>C162+0</f>
        <v>193</v>
      </c>
      <c r="E162" s="96" t="s">
        <v>516</v>
      </c>
    </row>
    <row r="163" spans="1:5" ht="20.25" customHeight="1" x14ac:dyDescent="0.3">
      <c r="A163" s="100" t="s">
        <v>912</v>
      </c>
      <c r="B163" s="18" t="s">
        <v>913</v>
      </c>
      <c r="C163" s="27" t="s">
        <v>914</v>
      </c>
      <c r="D163" s="27">
        <v>194</v>
      </c>
      <c r="E163" s="96" t="s">
        <v>516</v>
      </c>
    </row>
    <row r="164" spans="1:5" ht="20.25" customHeight="1" x14ac:dyDescent="0.3">
      <c r="A164" s="100" t="s">
        <v>493</v>
      </c>
      <c r="B164" s="18" t="s">
        <v>3093</v>
      </c>
      <c r="C164" s="27">
        <v>195</v>
      </c>
      <c r="D164" s="27">
        <f t="shared" ref="D164:D169" si="1">C164+0</f>
        <v>195</v>
      </c>
      <c r="E164" s="96" t="s">
        <v>516</v>
      </c>
    </row>
    <row r="165" spans="1:5" ht="20.25" customHeight="1" x14ac:dyDescent="0.3">
      <c r="A165" s="100" t="s">
        <v>2002</v>
      </c>
      <c r="B165" s="18" t="s">
        <v>2003</v>
      </c>
      <c r="C165" s="27">
        <v>196</v>
      </c>
      <c r="D165" s="27">
        <f t="shared" si="1"/>
        <v>196</v>
      </c>
      <c r="E165" s="96" t="s">
        <v>516</v>
      </c>
    </row>
    <row r="166" spans="1:5" ht="20.25" customHeight="1" x14ac:dyDescent="0.3">
      <c r="A166" s="100" t="s">
        <v>237</v>
      </c>
      <c r="B166" s="18" t="s">
        <v>1372</v>
      </c>
      <c r="C166" s="27">
        <v>198</v>
      </c>
      <c r="D166" s="27">
        <f t="shared" si="1"/>
        <v>198</v>
      </c>
      <c r="E166" s="96" t="s">
        <v>516</v>
      </c>
    </row>
    <row r="167" spans="1:5" ht="20.25" customHeight="1" x14ac:dyDescent="0.3">
      <c r="A167" s="100" t="s">
        <v>429</v>
      </c>
      <c r="B167" s="18" t="s">
        <v>2657</v>
      </c>
      <c r="C167" s="27">
        <v>199</v>
      </c>
      <c r="D167" s="27">
        <f t="shared" si="1"/>
        <v>199</v>
      </c>
      <c r="E167" s="96" t="s">
        <v>516</v>
      </c>
    </row>
    <row r="168" spans="1:5" ht="20.25" customHeight="1" x14ac:dyDescent="0.3">
      <c r="A168" s="100" t="s">
        <v>429</v>
      </c>
      <c r="B168" s="18" t="s">
        <v>2657</v>
      </c>
      <c r="C168" s="27">
        <v>199</v>
      </c>
      <c r="D168" s="27">
        <f t="shared" si="1"/>
        <v>199</v>
      </c>
      <c r="E168" s="96" t="s">
        <v>516</v>
      </c>
    </row>
    <row r="169" spans="1:5" ht="20.25" customHeight="1" x14ac:dyDescent="0.3">
      <c r="A169" s="100" t="s">
        <v>503</v>
      </c>
      <c r="B169" s="18" t="s">
        <v>3163</v>
      </c>
      <c r="C169" s="27">
        <v>201</v>
      </c>
      <c r="D169" s="27">
        <f t="shared" si="1"/>
        <v>201</v>
      </c>
      <c r="E169" s="96" t="s">
        <v>516</v>
      </c>
    </row>
    <row r="170" spans="1:5" ht="20.25" customHeight="1" x14ac:dyDescent="0.3">
      <c r="A170" s="100" t="s">
        <v>2071</v>
      </c>
      <c r="B170" s="18" t="s">
        <v>336</v>
      </c>
      <c r="C170" s="27" t="s">
        <v>2072</v>
      </c>
      <c r="D170" s="27">
        <v>202</v>
      </c>
      <c r="E170" s="96" t="s">
        <v>516</v>
      </c>
    </row>
    <row r="171" spans="1:5" ht="20.25" customHeight="1" x14ac:dyDescent="0.3">
      <c r="A171" s="100" t="s">
        <v>1509</v>
      </c>
      <c r="B171" s="18" t="s">
        <v>1510</v>
      </c>
      <c r="C171" s="27" t="s">
        <v>1511</v>
      </c>
      <c r="D171" s="27">
        <v>205</v>
      </c>
      <c r="E171" s="96" t="s">
        <v>516</v>
      </c>
    </row>
    <row r="172" spans="1:5" ht="20.25" customHeight="1" x14ac:dyDescent="0.3">
      <c r="A172" s="100" t="s">
        <v>196</v>
      </c>
      <c r="B172" s="18" t="s">
        <v>1121</v>
      </c>
      <c r="C172" s="27">
        <v>206</v>
      </c>
      <c r="D172" s="27">
        <f>C172+0</f>
        <v>206</v>
      </c>
      <c r="E172" s="96" t="s">
        <v>516</v>
      </c>
    </row>
    <row r="173" spans="1:5" ht="20.25" customHeight="1" x14ac:dyDescent="0.3">
      <c r="A173" s="100" t="s">
        <v>2840</v>
      </c>
      <c r="B173" s="18" t="s">
        <v>2841</v>
      </c>
      <c r="C173" s="27" t="s">
        <v>2842</v>
      </c>
      <c r="D173" s="27">
        <v>209</v>
      </c>
      <c r="E173" s="96" t="s">
        <v>516</v>
      </c>
    </row>
    <row r="174" spans="1:5" ht="20.25" customHeight="1" x14ac:dyDescent="0.3">
      <c r="A174" s="100" t="s">
        <v>630</v>
      </c>
      <c r="B174" s="18" t="s">
        <v>631</v>
      </c>
      <c r="C174" s="27" t="s">
        <v>632</v>
      </c>
      <c r="D174" s="27">
        <v>211</v>
      </c>
      <c r="E174" s="96" t="s">
        <v>541</v>
      </c>
    </row>
    <row r="175" spans="1:5" ht="20.25" customHeight="1" x14ac:dyDescent="0.3">
      <c r="A175" s="100" t="s">
        <v>871</v>
      </c>
      <c r="B175" s="18" t="s">
        <v>872</v>
      </c>
      <c r="C175" s="27" t="s">
        <v>873</v>
      </c>
      <c r="D175" s="27">
        <v>217</v>
      </c>
      <c r="E175" s="96" t="s">
        <v>516</v>
      </c>
    </row>
    <row r="176" spans="1:5" ht="20.25" customHeight="1" x14ac:dyDescent="0.3">
      <c r="A176" s="100" t="s">
        <v>663</v>
      </c>
      <c r="B176" s="18" t="s">
        <v>664</v>
      </c>
      <c r="C176" s="27" t="s">
        <v>665</v>
      </c>
      <c r="D176" s="27">
        <v>217</v>
      </c>
      <c r="E176" s="96" t="s">
        <v>516</v>
      </c>
    </row>
    <row r="177" spans="1:5" ht="20.25" customHeight="1" x14ac:dyDescent="0.3">
      <c r="A177" s="100" t="s">
        <v>400</v>
      </c>
      <c r="B177" s="18" t="s">
        <v>2540</v>
      </c>
      <c r="C177" s="27">
        <v>218</v>
      </c>
      <c r="D177" s="27">
        <f>C177+0</f>
        <v>218</v>
      </c>
      <c r="E177" s="96" t="s">
        <v>516</v>
      </c>
    </row>
    <row r="178" spans="1:5" ht="20.25" customHeight="1" x14ac:dyDescent="0.3">
      <c r="A178" s="100" t="s">
        <v>2569</v>
      </c>
      <c r="B178" s="18" t="s">
        <v>2570</v>
      </c>
      <c r="C178" s="27" t="s">
        <v>2571</v>
      </c>
      <c r="D178" s="27">
        <v>225</v>
      </c>
      <c r="E178" s="96" t="s">
        <v>516</v>
      </c>
    </row>
    <row r="179" spans="1:5" ht="20.25" customHeight="1" x14ac:dyDescent="0.3">
      <c r="A179" s="100" t="s">
        <v>3059</v>
      </c>
      <c r="B179" s="18" t="s">
        <v>3060</v>
      </c>
      <c r="C179" s="27" t="s">
        <v>3061</v>
      </c>
      <c r="D179" s="27">
        <v>225</v>
      </c>
      <c r="E179" s="96" t="s">
        <v>516</v>
      </c>
    </row>
    <row r="180" spans="1:5" ht="20.25" customHeight="1" x14ac:dyDescent="0.3">
      <c r="A180" s="100" t="s">
        <v>197</v>
      </c>
      <c r="B180" s="18" t="s">
        <v>1129</v>
      </c>
      <c r="C180" s="27">
        <v>226</v>
      </c>
      <c r="D180" s="27">
        <f>C180+0</f>
        <v>226</v>
      </c>
      <c r="E180" s="96" t="s">
        <v>516</v>
      </c>
    </row>
    <row r="181" spans="1:5" ht="20.25" customHeight="1" x14ac:dyDescent="0.3">
      <c r="A181" s="100" t="s">
        <v>2588</v>
      </c>
      <c r="B181" s="18" t="s">
        <v>397</v>
      </c>
      <c r="C181" s="27">
        <v>228</v>
      </c>
      <c r="D181" s="27">
        <f>C181+0</f>
        <v>228</v>
      </c>
      <c r="E181" s="96" t="s">
        <v>516</v>
      </c>
    </row>
    <row r="182" spans="1:5" ht="20.25" customHeight="1" x14ac:dyDescent="0.3">
      <c r="A182" s="100" t="s">
        <v>2266</v>
      </c>
      <c r="B182" s="18" t="s">
        <v>2267</v>
      </c>
      <c r="C182" s="27" t="s">
        <v>2268</v>
      </c>
      <c r="D182" s="27">
        <v>229</v>
      </c>
      <c r="E182" s="96" t="s">
        <v>516</v>
      </c>
    </row>
    <row r="183" spans="1:5" ht="20.25" customHeight="1" x14ac:dyDescent="0.3">
      <c r="A183" s="100" t="s">
        <v>414</v>
      </c>
      <c r="B183" s="18" t="s">
        <v>2602</v>
      </c>
      <c r="C183" s="27">
        <v>230</v>
      </c>
      <c r="D183" s="27">
        <f>C183+0</f>
        <v>230</v>
      </c>
      <c r="E183" s="96" t="s">
        <v>516</v>
      </c>
    </row>
    <row r="184" spans="1:5" ht="20.25" customHeight="1" x14ac:dyDescent="0.3">
      <c r="A184" s="100" t="s">
        <v>1538</v>
      </c>
      <c r="B184" s="18" t="s">
        <v>1539</v>
      </c>
      <c r="C184" s="27" t="s">
        <v>1540</v>
      </c>
      <c r="D184" s="27">
        <v>232</v>
      </c>
      <c r="E184" s="96" t="s">
        <v>516</v>
      </c>
    </row>
    <row r="185" spans="1:5" ht="20.25" customHeight="1" x14ac:dyDescent="0.3">
      <c r="A185" s="100" t="s">
        <v>175</v>
      </c>
      <c r="B185" s="18" t="s">
        <v>759</v>
      </c>
      <c r="C185" s="27">
        <v>233</v>
      </c>
      <c r="D185" s="27">
        <f>C185+0</f>
        <v>233</v>
      </c>
      <c r="E185" s="96" t="s">
        <v>516</v>
      </c>
    </row>
    <row r="186" spans="1:5" ht="20.25" customHeight="1" x14ac:dyDescent="0.3">
      <c r="A186" s="100" t="s">
        <v>1183</v>
      </c>
      <c r="B186" s="18" t="s">
        <v>1184</v>
      </c>
      <c r="C186" s="27">
        <v>234</v>
      </c>
      <c r="D186" s="27">
        <f>C186+0</f>
        <v>234</v>
      </c>
      <c r="E186" s="96" t="s">
        <v>516</v>
      </c>
    </row>
    <row r="187" spans="1:5" ht="20.25" customHeight="1" x14ac:dyDescent="0.3">
      <c r="A187" s="100" t="s">
        <v>1818</v>
      </c>
      <c r="B187" s="18" t="s">
        <v>1819</v>
      </c>
      <c r="C187" s="27">
        <v>236</v>
      </c>
      <c r="D187" s="27">
        <f>C187+0</f>
        <v>236</v>
      </c>
      <c r="E187" s="96" t="s">
        <v>516</v>
      </c>
    </row>
    <row r="188" spans="1:5" ht="20.25" customHeight="1" x14ac:dyDescent="0.3">
      <c r="A188" s="100" t="s">
        <v>412</v>
      </c>
      <c r="B188" s="18" t="s">
        <v>2592</v>
      </c>
      <c r="C188" s="27">
        <v>237</v>
      </c>
      <c r="D188" s="27">
        <f>C188+0</f>
        <v>237</v>
      </c>
      <c r="E188" s="96" t="s">
        <v>516</v>
      </c>
    </row>
    <row r="189" spans="1:5" ht="20.25" customHeight="1" x14ac:dyDescent="0.3">
      <c r="A189" s="100" t="s">
        <v>1892</v>
      </c>
      <c r="B189" s="18" t="s">
        <v>95</v>
      </c>
      <c r="C189" s="27">
        <v>239</v>
      </c>
      <c r="D189" s="27">
        <f>C189+0</f>
        <v>239</v>
      </c>
      <c r="E189" s="96" t="s">
        <v>516</v>
      </c>
    </row>
    <row r="190" spans="1:5" ht="20.25" customHeight="1" x14ac:dyDescent="0.3">
      <c r="A190" s="100" t="s">
        <v>925</v>
      </c>
      <c r="B190" s="18" t="s">
        <v>926</v>
      </c>
      <c r="C190" s="27" t="s">
        <v>927</v>
      </c>
      <c r="D190" s="27">
        <v>239</v>
      </c>
      <c r="E190" s="96" t="s">
        <v>516</v>
      </c>
    </row>
    <row r="191" spans="1:5" ht="20.25" customHeight="1" x14ac:dyDescent="0.3">
      <c r="A191" s="100" t="s">
        <v>458</v>
      </c>
      <c r="B191" s="18" t="s">
        <v>2873</v>
      </c>
      <c r="C191" s="27">
        <v>240</v>
      </c>
      <c r="D191" s="27">
        <f>C191+0</f>
        <v>240</v>
      </c>
      <c r="E191" s="96" t="s">
        <v>516</v>
      </c>
    </row>
    <row r="192" spans="1:5" ht="20.25" customHeight="1" x14ac:dyDescent="0.3">
      <c r="A192" s="100" t="s">
        <v>2874</v>
      </c>
      <c r="B192" s="18" t="s">
        <v>2875</v>
      </c>
      <c r="C192" s="27">
        <v>245</v>
      </c>
      <c r="D192" s="27">
        <f>C192+0</f>
        <v>245</v>
      </c>
      <c r="E192" s="96" t="s">
        <v>516</v>
      </c>
    </row>
    <row r="193" spans="1:5" ht="20.25" customHeight="1" x14ac:dyDescent="0.3">
      <c r="A193" s="100" t="s">
        <v>1179</v>
      </c>
      <c r="B193" s="18" t="s">
        <v>1180</v>
      </c>
      <c r="C193" s="27" t="s">
        <v>1181</v>
      </c>
      <c r="D193" s="27">
        <v>247</v>
      </c>
      <c r="E193" s="96" t="s">
        <v>516</v>
      </c>
    </row>
    <row r="194" spans="1:5" ht="20.25" customHeight="1" x14ac:dyDescent="0.3">
      <c r="A194" s="100" t="s">
        <v>2280</v>
      </c>
      <c r="B194" s="18" t="s">
        <v>2281</v>
      </c>
      <c r="C194" s="27">
        <v>249</v>
      </c>
      <c r="D194" s="27">
        <f>C194+0</f>
        <v>249</v>
      </c>
      <c r="E194" s="96" t="s">
        <v>516</v>
      </c>
    </row>
    <row r="195" spans="1:5" ht="20.25" customHeight="1" x14ac:dyDescent="0.3">
      <c r="A195" s="100" t="s">
        <v>2277</v>
      </c>
      <c r="B195" s="18" t="s">
        <v>2278</v>
      </c>
      <c r="C195" s="27" t="s">
        <v>2279</v>
      </c>
      <c r="D195" s="27">
        <v>249</v>
      </c>
      <c r="E195" s="96" t="s">
        <v>516</v>
      </c>
    </row>
    <row r="196" spans="1:5" ht="20.25" customHeight="1" x14ac:dyDescent="0.3">
      <c r="A196" s="100" t="s">
        <v>390</v>
      </c>
      <c r="B196" s="18" t="s">
        <v>2432</v>
      </c>
      <c r="C196" s="27">
        <v>250</v>
      </c>
      <c r="D196" s="27">
        <f>C196+0</f>
        <v>250</v>
      </c>
      <c r="E196" s="96" t="s">
        <v>516</v>
      </c>
    </row>
    <row r="197" spans="1:5" ht="20.25" customHeight="1" x14ac:dyDescent="0.3">
      <c r="A197" s="100" t="s">
        <v>1783</v>
      </c>
      <c r="B197" s="18" t="s">
        <v>60</v>
      </c>
      <c r="C197" s="27">
        <v>251</v>
      </c>
      <c r="D197" s="27">
        <f>C197+0</f>
        <v>251</v>
      </c>
      <c r="E197" s="96" t="s">
        <v>516</v>
      </c>
    </row>
    <row r="198" spans="1:5" ht="20.25" customHeight="1" x14ac:dyDescent="0.3">
      <c r="A198" s="100" t="s">
        <v>281</v>
      </c>
      <c r="B198" s="18" t="s">
        <v>1665</v>
      </c>
      <c r="C198" s="27">
        <v>252</v>
      </c>
      <c r="D198" s="27">
        <f>C198+0</f>
        <v>252</v>
      </c>
      <c r="E198" s="96" t="s">
        <v>516</v>
      </c>
    </row>
    <row r="199" spans="1:5" ht="20.25" customHeight="1" x14ac:dyDescent="0.3">
      <c r="A199" s="100" t="s">
        <v>1198</v>
      </c>
      <c r="B199" s="18" t="s">
        <v>1199</v>
      </c>
      <c r="C199" s="27">
        <v>254</v>
      </c>
      <c r="D199" s="27">
        <f>C199+0</f>
        <v>254</v>
      </c>
      <c r="E199" s="96" t="s">
        <v>541</v>
      </c>
    </row>
    <row r="200" spans="1:5" ht="20.25" customHeight="1" x14ac:dyDescent="0.3">
      <c r="A200" s="100" t="s">
        <v>2860</v>
      </c>
      <c r="B200" s="18" t="s">
        <v>2861</v>
      </c>
      <c r="C200" s="27" t="s">
        <v>2862</v>
      </c>
      <c r="D200" s="27">
        <v>254</v>
      </c>
      <c r="E200" s="96" t="s">
        <v>541</v>
      </c>
    </row>
    <row r="201" spans="1:5" ht="20.25" customHeight="1" x14ac:dyDescent="0.3">
      <c r="A201" s="100" t="s">
        <v>372</v>
      </c>
      <c r="B201" s="18" t="s">
        <v>2341</v>
      </c>
      <c r="C201" s="27">
        <v>257</v>
      </c>
      <c r="D201" s="27">
        <f>C201+0</f>
        <v>257</v>
      </c>
      <c r="E201" s="96" t="s">
        <v>516</v>
      </c>
    </row>
    <row r="202" spans="1:5" ht="20.25" customHeight="1" x14ac:dyDescent="0.3">
      <c r="A202" s="100" t="s">
        <v>295</v>
      </c>
      <c r="B202" s="18" t="s">
        <v>1792</v>
      </c>
      <c r="C202" s="27">
        <v>258</v>
      </c>
      <c r="D202" s="27">
        <f>C202+0</f>
        <v>258</v>
      </c>
      <c r="E202" s="96" t="s">
        <v>516</v>
      </c>
    </row>
    <row r="203" spans="1:5" ht="20.25" customHeight="1" x14ac:dyDescent="0.3">
      <c r="A203" s="100" t="s">
        <v>2360</v>
      </c>
      <c r="B203" s="18" t="s">
        <v>2361</v>
      </c>
      <c r="C203" s="27" t="s">
        <v>2362</v>
      </c>
      <c r="D203" s="27">
        <v>259</v>
      </c>
      <c r="E203" s="96" t="s">
        <v>516</v>
      </c>
    </row>
    <row r="204" spans="1:5" ht="20.25" customHeight="1" x14ac:dyDescent="0.3">
      <c r="A204" s="100" t="s">
        <v>3155</v>
      </c>
      <c r="B204" s="18" t="s">
        <v>3156</v>
      </c>
      <c r="C204" s="27">
        <v>260</v>
      </c>
      <c r="D204" s="27">
        <f>C204+0</f>
        <v>260</v>
      </c>
      <c r="E204" s="96" t="s">
        <v>516</v>
      </c>
    </row>
    <row r="205" spans="1:5" ht="20.25" customHeight="1" x14ac:dyDescent="0.3">
      <c r="A205" s="100" t="s">
        <v>3155</v>
      </c>
      <c r="B205" s="18" t="s">
        <v>3156</v>
      </c>
      <c r="C205" s="27">
        <v>260</v>
      </c>
      <c r="D205" s="27">
        <f>C205+0</f>
        <v>260</v>
      </c>
      <c r="E205" s="96" t="s">
        <v>516</v>
      </c>
    </row>
    <row r="206" spans="1:5" ht="20.25" customHeight="1" x14ac:dyDescent="0.3">
      <c r="A206" s="100" t="s">
        <v>2486</v>
      </c>
      <c r="B206" s="18" t="s">
        <v>2487</v>
      </c>
      <c r="C206" s="27" t="s">
        <v>2488</v>
      </c>
      <c r="D206" s="27">
        <v>260</v>
      </c>
      <c r="E206" s="96" t="s">
        <v>516</v>
      </c>
    </row>
    <row r="207" spans="1:5" ht="20.25" customHeight="1" x14ac:dyDescent="0.3">
      <c r="A207" s="100" t="s">
        <v>1865</v>
      </c>
      <c r="B207" s="18" t="s">
        <v>1866</v>
      </c>
      <c r="C207" s="27">
        <v>264</v>
      </c>
      <c r="D207" s="27">
        <f>C207+0</f>
        <v>264</v>
      </c>
      <c r="E207" s="96" t="s">
        <v>516</v>
      </c>
    </row>
    <row r="208" spans="1:5" ht="20.25" customHeight="1" x14ac:dyDescent="0.3">
      <c r="A208" s="100" t="s">
        <v>1515</v>
      </c>
      <c r="B208" s="18" t="s">
        <v>1516</v>
      </c>
      <c r="C208" s="27" t="s">
        <v>1517</v>
      </c>
      <c r="D208" s="27">
        <v>264</v>
      </c>
      <c r="E208" s="96" t="s">
        <v>516</v>
      </c>
    </row>
    <row r="209" spans="1:5" ht="20.25" customHeight="1" x14ac:dyDescent="0.3">
      <c r="A209" s="100" t="s">
        <v>265</v>
      </c>
      <c r="B209" s="18" t="s">
        <v>1570</v>
      </c>
      <c r="C209" s="27">
        <v>265</v>
      </c>
      <c r="D209" s="27">
        <f>C209+0</f>
        <v>265</v>
      </c>
      <c r="E209" s="96" t="s">
        <v>516</v>
      </c>
    </row>
    <row r="210" spans="1:5" ht="20.25" customHeight="1" x14ac:dyDescent="0.3">
      <c r="A210" s="100" t="s">
        <v>1851</v>
      </c>
      <c r="B210" s="18" t="s">
        <v>1852</v>
      </c>
      <c r="C210" s="27">
        <v>266</v>
      </c>
      <c r="D210" s="27">
        <f>C210+0</f>
        <v>266</v>
      </c>
      <c r="E210" s="96" t="s">
        <v>541</v>
      </c>
    </row>
    <row r="211" spans="1:5" ht="20.25" customHeight="1" x14ac:dyDescent="0.3">
      <c r="A211" s="100" t="s">
        <v>477</v>
      </c>
      <c r="B211" s="18" t="s">
        <v>2970</v>
      </c>
      <c r="C211" s="27">
        <v>270</v>
      </c>
      <c r="D211" s="27">
        <f>C211+0</f>
        <v>270</v>
      </c>
      <c r="E211" s="96" t="s">
        <v>516</v>
      </c>
    </row>
    <row r="212" spans="1:5" ht="20.25" customHeight="1" x14ac:dyDescent="0.3">
      <c r="A212" s="100" t="s">
        <v>868</v>
      </c>
      <c r="B212" s="18" t="s">
        <v>869</v>
      </c>
      <c r="C212" s="27" t="s">
        <v>870</v>
      </c>
      <c r="D212" s="27">
        <v>270</v>
      </c>
      <c r="E212" s="96" t="s">
        <v>516</v>
      </c>
    </row>
    <row r="213" spans="1:5" ht="20.25" customHeight="1" x14ac:dyDescent="0.3">
      <c r="A213" s="100" t="s">
        <v>868</v>
      </c>
      <c r="B213" s="18" t="s">
        <v>863</v>
      </c>
      <c r="C213" s="27" t="s">
        <v>870</v>
      </c>
      <c r="D213" s="27">
        <v>270</v>
      </c>
      <c r="E213" s="96" t="s">
        <v>516</v>
      </c>
    </row>
    <row r="214" spans="1:5" ht="20.25" customHeight="1" x14ac:dyDescent="0.3">
      <c r="A214" s="100" t="s">
        <v>970</v>
      </c>
      <c r="B214" s="18" t="s">
        <v>971</v>
      </c>
      <c r="C214" s="27">
        <v>273</v>
      </c>
      <c r="D214" s="27">
        <f>C214+0</f>
        <v>273</v>
      </c>
      <c r="E214" s="96" t="s">
        <v>516</v>
      </c>
    </row>
    <row r="215" spans="1:5" ht="20.25" customHeight="1" x14ac:dyDescent="0.3">
      <c r="A215" s="100" t="s">
        <v>2149</v>
      </c>
      <c r="B215" s="18" t="s">
        <v>2150</v>
      </c>
      <c r="C215" s="27">
        <v>274</v>
      </c>
      <c r="D215" s="27">
        <f>C215+0</f>
        <v>274</v>
      </c>
      <c r="E215" s="96" t="s">
        <v>516</v>
      </c>
    </row>
    <row r="216" spans="1:5" ht="20.25" customHeight="1" x14ac:dyDescent="0.3">
      <c r="A216" s="100" t="s">
        <v>1696</v>
      </c>
      <c r="B216" s="18" t="s">
        <v>1697</v>
      </c>
      <c r="C216" s="27" t="s">
        <v>1698</v>
      </c>
      <c r="D216" s="27">
        <v>274</v>
      </c>
      <c r="E216" s="96" t="s">
        <v>516</v>
      </c>
    </row>
    <row r="217" spans="1:5" ht="20.25" customHeight="1" x14ac:dyDescent="0.3">
      <c r="A217" s="100" t="s">
        <v>357</v>
      </c>
      <c r="B217" s="18" t="s">
        <v>2210</v>
      </c>
      <c r="C217" s="27">
        <v>276</v>
      </c>
      <c r="D217" s="27">
        <f>C217+0</f>
        <v>276</v>
      </c>
      <c r="E217" s="96" t="s">
        <v>516</v>
      </c>
    </row>
    <row r="218" spans="1:5" ht="20.25" customHeight="1" x14ac:dyDescent="0.3">
      <c r="A218" s="100" t="s">
        <v>2383</v>
      </c>
      <c r="B218" s="18" t="s">
        <v>2384</v>
      </c>
      <c r="C218" s="27" t="s">
        <v>2385</v>
      </c>
      <c r="D218" s="27">
        <v>277</v>
      </c>
      <c r="E218" s="96" t="s">
        <v>516</v>
      </c>
    </row>
    <row r="219" spans="1:5" ht="20.25" customHeight="1" x14ac:dyDescent="0.3">
      <c r="A219" s="100" t="s">
        <v>2101</v>
      </c>
      <c r="B219" s="18" t="s">
        <v>2102</v>
      </c>
      <c r="C219" s="27" t="s">
        <v>2103</v>
      </c>
      <c r="D219" s="27">
        <v>277</v>
      </c>
      <c r="E219" s="96" t="s">
        <v>516</v>
      </c>
    </row>
    <row r="220" spans="1:5" ht="20.25" customHeight="1" x14ac:dyDescent="0.3">
      <c r="A220" s="100" t="s">
        <v>333</v>
      </c>
      <c r="B220" s="18" t="s">
        <v>2048</v>
      </c>
      <c r="C220" s="27">
        <v>278</v>
      </c>
      <c r="D220" s="27">
        <f t="shared" ref="D220:D233" si="2">C220+0</f>
        <v>278</v>
      </c>
      <c r="E220" s="96" t="s">
        <v>516</v>
      </c>
    </row>
    <row r="221" spans="1:5" ht="20.25" customHeight="1" x14ac:dyDescent="0.3">
      <c r="A221" s="100" t="s">
        <v>2711</v>
      </c>
      <c r="B221" s="18" t="s">
        <v>2712</v>
      </c>
      <c r="C221" s="27">
        <v>279</v>
      </c>
      <c r="D221" s="27">
        <f t="shared" si="2"/>
        <v>279</v>
      </c>
      <c r="E221" s="96" t="s">
        <v>516</v>
      </c>
    </row>
    <row r="222" spans="1:5" ht="20.25" customHeight="1" x14ac:dyDescent="0.3">
      <c r="A222" s="100" t="s">
        <v>2119</v>
      </c>
      <c r="B222" s="18" t="s">
        <v>2120</v>
      </c>
      <c r="C222" s="27">
        <v>280</v>
      </c>
      <c r="D222" s="27">
        <f t="shared" si="2"/>
        <v>280</v>
      </c>
      <c r="E222" s="96" t="s">
        <v>516</v>
      </c>
    </row>
    <row r="223" spans="1:5" ht="20.25" customHeight="1" x14ac:dyDescent="0.3">
      <c r="A223" s="100" t="s">
        <v>471</v>
      </c>
      <c r="B223" s="18" t="s">
        <v>2936</v>
      </c>
      <c r="C223" s="27">
        <v>287</v>
      </c>
      <c r="D223" s="27">
        <f t="shared" si="2"/>
        <v>287</v>
      </c>
      <c r="E223" s="96" t="s">
        <v>516</v>
      </c>
    </row>
    <row r="224" spans="1:5" ht="20.25" customHeight="1" x14ac:dyDescent="0.3">
      <c r="A224" s="100" t="s">
        <v>489</v>
      </c>
      <c r="B224" s="18" t="s">
        <v>3082</v>
      </c>
      <c r="C224" s="27">
        <v>290</v>
      </c>
      <c r="D224" s="27">
        <f t="shared" si="2"/>
        <v>290</v>
      </c>
      <c r="E224" s="96" t="s">
        <v>516</v>
      </c>
    </row>
    <row r="225" spans="1:5" ht="20.25" customHeight="1" x14ac:dyDescent="0.3">
      <c r="A225" s="100" t="s">
        <v>1956</v>
      </c>
      <c r="B225" s="18" t="s">
        <v>1957</v>
      </c>
      <c r="C225" s="27">
        <v>291</v>
      </c>
      <c r="D225" s="27">
        <f t="shared" si="2"/>
        <v>291</v>
      </c>
      <c r="E225" s="96" t="s">
        <v>516</v>
      </c>
    </row>
    <row r="226" spans="1:5" ht="20.25" customHeight="1" x14ac:dyDescent="0.3">
      <c r="A226" s="100" t="s">
        <v>509</v>
      </c>
      <c r="B226" s="18" t="b">
        <v>1</v>
      </c>
      <c r="C226" s="27">
        <v>292</v>
      </c>
      <c r="D226" s="27">
        <f t="shared" si="2"/>
        <v>292</v>
      </c>
      <c r="E226" s="96" t="s">
        <v>516</v>
      </c>
    </row>
    <row r="227" spans="1:5" ht="20.25" customHeight="1" x14ac:dyDescent="0.3">
      <c r="A227" s="100" t="s">
        <v>2639</v>
      </c>
      <c r="B227" s="18" t="s">
        <v>2609</v>
      </c>
      <c r="C227" s="27">
        <v>297</v>
      </c>
      <c r="D227" s="27">
        <f t="shared" si="2"/>
        <v>297</v>
      </c>
      <c r="E227" s="96" t="s">
        <v>516</v>
      </c>
    </row>
    <row r="228" spans="1:5" ht="20.25" customHeight="1" x14ac:dyDescent="0.3">
      <c r="A228" s="100" t="s">
        <v>1579</v>
      </c>
      <c r="B228" s="18" t="s">
        <v>1580</v>
      </c>
      <c r="C228" s="27">
        <v>298</v>
      </c>
      <c r="D228" s="27">
        <f t="shared" si="2"/>
        <v>298</v>
      </c>
      <c r="E228" s="96" t="s">
        <v>541</v>
      </c>
    </row>
    <row r="229" spans="1:5" ht="20.25" customHeight="1" x14ac:dyDescent="0.3">
      <c r="A229" s="100" t="s">
        <v>2319</v>
      </c>
      <c r="B229" s="18" t="s">
        <v>2320</v>
      </c>
      <c r="C229" s="27">
        <v>300</v>
      </c>
      <c r="D229" s="27">
        <f t="shared" si="2"/>
        <v>300</v>
      </c>
      <c r="E229" s="96" t="s">
        <v>516</v>
      </c>
    </row>
    <row r="230" spans="1:5" ht="20.25" customHeight="1" x14ac:dyDescent="0.3">
      <c r="A230" s="100" t="s">
        <v>272</v>
      </c>
      <c r="B230" s="18" t="s">
        <v>1621</v>
      </c>
      <c r="C230" s="27">
        <v>303</v>
      </c>
      <c r="D230" s="27">
        <f t="shared" si="2"/>
        <v>303</v>
      </c>
      <c r="E230" s="96" t="s">
        <v>516</v>
      </c>
    </row>
    <row r="231" spans="1:5" ht="20.25" customHeight="1" x14ac:dyDescent="0.3">
      <c r="A231" s="100" t="s">
        <v>272</v>
      </c>
      <c r="B231" s="18" t="s">
        <v>1622</v>
      </c>
      <c r="C231" s="27">
        <v>303</v>
      </c>
      <c r="D231" s="27">
        <f t="shared" si="2"/>
        <v>303</v>
      </c>
      <c r="E231" s="96" t="s">
        <v>516</v>
      </c>
    </row>
    <row r="232" spans="1:5" ht="20.25" customHeight="1" x14ac:dyDescent="0.3">
      <c r="A232" s="100" t="s">
        <v>326</v>
      </c>
      <c r="B232" s="18" t="s">
        <v>207</v>
      </c>
      <c r="C232" s="27">
        <v>304</v>
      </c>
      <c r="D232" s="27">
        <f t="shared" si="2"/>
        <v>304</v>
      </c>
      <c r="E232" s="96" t="s">
        <v>516</v>
      </c>
    </row>
    <row r="233" spans="1:5" ht="20.25" customHeight="1" x14ac:dyDescent="0.3">
      <c r="A233" s="100" t="s">
        <v>1648</v>
      </c>
      <c r="B233" s="18" t="s">
        <v>1649</v>
      </c>
      <c r="C233" s="27">
        <v>305</v>
      </c>
      <c r="D233" s="27">
        <f t="shared" si="2"/>
        <v>305</v>
      </c>
      <c r="E233" s="96" t="s">
        <v>516</v>
      </c>
    </row>
    <row r="234" spans="1:5" ht="20.25" customHeight="1" x14ac:dyDescent="0.3">
      <c r="A234" s="100" t="s">
        <v>577</v>
      </c>
      <c r="B234" s="18" t="s">
        <v>578</v>
      </c>
      <c r="C234" s="27" t="s">
        <v>579</v>
      </c>
      <c r="D234" s="27">
        <v>305</v>
      </c>
      <c r="E234" s="96" t="s">
        <v>516</v>
      </c>
    </row>
    <row r="235" spans="1:5" ht="20.25" customHeight="1" x14ac:dyDescent="0.3">
      <c r="A235" s="100" t="s">
        <v>258</v>
      </c>
      <c r="B235" s="18" t="s">
        <v>1474</v>
      </c>
      <c r="C235" s="27">
        <v>306</v>
      </c>
      <c r="D235" s="27">
        <f>C235+0</f>
        <v>306</v>
      </c>
      <c r="E235" s="96" t="s">
        <v>541</v>
      </c>
    </row>
    <row r="236" spans="1:5" ht="20.25" customHeight="1" x14ac:dyDescent="0.3">
      <c r="A236" s="100" t="s">
        <v>469</v>
      </c>
      <c r="B236" s="18" t="s">
        <v>2925</v>
      </c>
      <c r="C236" s="27" t="s">
        <v>2926</v>
      </c>
      <c r="D236" s="27">
        <v>309</v>
      </c>
      <c r="E236" s="96" t="s">
        <v>516</v>
      </c>
    </row>
    <row r="237" spans="1:5" ht="20.25" customHeight="1" x14ac:dyDescent="0.3">
      <c r="A237" s="100" t="s">
        <v>2581</v>
      </c>
      <c r="B237" s="18" t="s">
        <v>2582</v>
      </c>
      <c r="C237" s="27">
        <v>310</v>
      </c>
      <c r="D237" s="27">
        <f t="shared" ref="D237:D249" si="3">C237+0</f>
        <v>310</v>
      </c>
      <c r="E237" s="96" t="s">
        <v>516</v>
      </c>
    </row>
    <row r="238" spans="1:5" ht="20.25" customHeight="1" x14ac:dyDescent="0.3">
      <c r="A238" s="100" t="s">
        <v>337</v>
      </c>
      <c r="B238" s="18" t="s">
        <v>2073</v>
      </c>
      <c r="C238" s="27">
        <v>312</v>
      </c>
      <c r="D238" s="27">
        <f t="shared" si="3"/>
        <v>312</v>
      </c>
      <c r="E238" s="96" t="s">
        <v>516</v>
      </c>
    </row>
    <row r="239" spans="1:5" ht="20.25" customHeight="1" x14ac:dyDescent="0.3">
      <c r="A239" s="100" t="s">
        <v>348</v>
      </c>
      <c r="B239" s="18" t="s">
        <v>2167</v>
      </c>
      <c r="C239" s="27">
        <v>316</v>
      </c>
      <c r="D239" s="27">
        <f t="shared" si="3"/>
        <v>316</v>
      </c>
      <c r="E239" s="96" t="s">
        <v>541</v>
      </c>
    </row>
    <row r="240" spans="1:5" ht="20.25" customHeight="1" x14ac:dyDescent="0.3">
      <c r="A240" s="100" t="s">
        <v>2037</v>
      </c>
      <c r="B240" s="18" t="s">
        <v>2038</v>
      </c>
      <c r="C240" s="27">
        <v>320</v>
      </c>
      <c r="D240" s="27">
        <f t="shared" si="3"/>
        <v>320</v>
      </c>
      <c r="E240" s="96" t="s">
        <v>516</v>
      </c>
    </row>
    <row r="241" spans="1:5" ht="20.25" customHeight="1" x14ac:dyDescent="0.3">
      <c r="A241" s="100" t="s">
        <v>172</v>
      </c>
      <c r="B241" s="18" t="s">
        <v>717</v>
      </c>
      <c r="C241" s="27">
        <v>321</v>
      </c>
      <c r="D241" s="27">
        <f t="shared" si="3"/>
        <v>321</v>
      </c>
      <c r="E241" s="96" t="s">
        <v>516</v>
      </c>
    </row>
    <row r="242" spans="1:5" ht="20.25" customHeight="1" x14ac:dyDescent="0.3">
      <c r="A242" s="100" t="s">
        <v>216</v>
      </c>
      <c r="B242" s="18" t="s">
        <v>1266</v>
      </c>
      <c r="C242" s="27">
        <v>326</v>
      </c>
      <c r="D242" s="27">
        <f t="shared" si="3"/>
        <v>326</v>
      </c>
      <c r="E242" s="96" t="s">
        <v>516</v>
      </c>
    </row>
    <row r="243" spans="1:5" ht="20.25" customHeight="1" x14ac:dyDescent="0.3">
      <c r="A243" s="100" t="s">
        <v>168</v>
      </c>
      <c r="B243" s="18" t="s">
        <v>696</v>
      </c>
      <c r="C243" s="27">
        <v>327</v>
      </c>
      <c r="D243" s="27">
        <f t="shared" si="3"/>
        <v>327</v>
      </c>
      <c r="E243" s="96" t="s">
        <v>516</v>
      </c>
    </row>
    <row r="244" spans="1:5" ht="20.25" customHeight="1" x14ac:dyDescent="0.3">
      <c r="A244" s="100" t="s">
        <v>2269</v>
      </c>
      <c r="B244" s="18" t="s">
        <v>2270</v>
      </c>
      <c r="C244" s="27">
        <v>328</v>
      </c>
      <c r="D244" s="27">
        <f t="shared" si="3"/>
        <v>328</v>
      </c>
      <c r="E244" s="96" t="s">
        <v>541</v>
      </c>
    </row>
    <row r="245" spans="1:5" ht="20.25" customHeight="1" x14ac:dyDescent="0.3">
      <c r="A245" s="100" t="s">
        <v>438</v>
      </c>
      <c r="B245" s="18" t="s">
        <v>2682</v>
      </c>
      <c r="C245" s="27">
        <v>329</v>
      </c>
      <c r="D245" s="27">
        <f t="shared" si="3"/>
        <v>329</v>
      </c>
      <c r="E245" s="96" t="s">
        <v>516</v>
      </c>
    </row>
    <row r="246" spans="1:5" ht="20.25" customHeight="1" x14ac:dyDescent="0.3">
      <c r="A246" s="100" t="s">
        <v>1636</v>
      </c>
      <c r="B246" s="18" t="s">
        <v>1637</v>
      </c>
      <c r="C246" s="27">
        <v>333</v>
      </c>
      <c r="D246" s="27">
        <f t="shared" si="3"/>
        <v>333</v>
      </c>
      <c r="E246" s="96" t="s">
        <v>541</v>
      </c>
    </row>
    <row r="247" spans="1:5" ht="20.25" customHeight="1" x14ac:dyDescent="0.3">
      <c r="A247" s="100" t="s">
        <v>200</v>
      </c>
      <c r="B247" s="18" t="s">
        <v>1151</v>
      </c>
      <c r="C247" s="27">
        <v>335</v>
      </c>
      <c r="D247" s="27">
        <f t="shared" si="3"/>
        <v>335</v>
      </c>
      <c r="E247" s="96" t="s">
        <v>516</v>
      </c>
    </row>
    <row r="248" spans="1:5" ht="20.25" customHeight="1" x14ac:dyDescent="0.3">
      <c r="A248" s="100" t="s">
        <v>195</v>
      </c>
      <c r="B248" s="18" t="s">
        <v>1115</v>
      </c>
      <c r="C248" s="27">
        <v>336</v>
      </c>
      <c r="D248" s="27">
        <f t="shared" si="3"/>
        <v>336</v>
      </c>
      <c r="E248" s="96" t="s">
        <v>516</v>
      </c>
    </row>
    <row r="249" spans="1:5" ht="20.25" customHeight="1" x14ac:dyDescent="0.3">
      <c r="A249" s="100" t="s">
        <v>195</v>
      </c>
      <c r="B249" s="18" t="s">
        <v>1115</v>
      </c>
      <c r="C249" s="27">
        <v>336</v>
      </c>
      <c r="D249" s="27">
        <f t="shared" si="3"/>
        <v>336</v>
      </c>
      <c r="E249" s="96" t="s">
        <v>516</v>
      </c>
    </row>
    <row r="250" spans="1:5" ht="20.25" customHeight="1" x14ac:dyDescent="0.3">
      <c r="A250" s="100" t="s">
        <v>2064</v>
      </c>
      <c r="B250" s="18" t="s">
        <v>2065</v>
      </c>
      <c r="C250" s="27" t="s">
        <v>2066</v>
      </c>
      <c r="D250" s="27">
        <v>341</v>
      </c>
      <c r="E250" s="96" t="s">
        <v>516</v>
      </c>
    </row>
    <row r="251" spans="1:5" ht="20.25" customHeight="1" x14ac:dyDescent="0.3">
      <c r="A251" s="100" t="s">
        <v>2182</v>
      </c>
      <c r="B251" s="18" t="s">
        <v>2183</v>
      </c>
      <c r="C251" s="27" t="s">
        <v>2184</v>
      </c>
      <c r="D251" s="27">
        <v>342</v>
      </c>
      <c r="E251" s="96" t="s">
        <v>516</v>
      </c>
    </row>
    <row r="252" spans="1:5" ht="20.25" customHeight="1" x14ac:dyDescent="0.3">
      <c r="A252" s="100" t="s">
        <v>1518</v>
      </c>
      <c r="B252" s="18" t="s">
        <v>1519</v>
      </c>
      <c r="C252" s="27" t="s">
        <v>1520</v>
      </c>
      <c r="D252" s="27">
        <v>342</v>
      </c>
      <c r="E252" s="96" t="s">
        <v>516</v>
      </c>
    </row>
    <row r="253" spans="1:5" ht="20.25" customHeight="1" x14ac:dyDescent="0.3">
      <c r="A253" s="100" t="s">
        <v>2041</v>
      </c>
      <c r="B253" s="18" t="s">
        <v>2042</v>
      </c>
      <c r="C253" s="27">
        <v>344</v>
      </c>
      <c r="D253" s="27">
        <f>C253+0</f>
        <v>344</v>
      </c>
      <c r="E253" s="96" t="s">
        <v>516</v>
      </c>
    </row>
    <row r="254" spans="1:5" ht="20.25" customHeight="1" x14ac:dyDescent="0.3">
      <c r="A254" s="100" t="s">
        <v>3014</v>
      </c>
      <c r="B254" s="18" t="s">
        <v>3015</v>
      </c>
      <c r="C254" s="27" t="s">
        <v>3016</v>
      </c>
      <c r="D254" s="27">
        <v>344</v>
      </c>
      <c r="E254" s="96" t="s">
        <v>516</v>
      </c>
    </row>
    <row r="255" spans="1:5" ht="20.25" customHeight="1" x14ac:dyDescent="0.3">
      <c r="A255" s="100" t="s">
        <v>498</v>
      </c>
      <c r="B255" s="18" t="s">
        <v>3109</v>
      </c>
      <c r="C255" s="27">
        <v>345</v>
      </c>
      <c r="D255" s="27">
        <f>C255+0</f>
        <v>345</v>
      </c>
      <c r="E255" s="96" t="s">
        <v>516</v>
      </c>
    </row>
    <row r="256" spans="1:5" ht="20.25" customHeight="1" x14ac:dyDescent="0.3">
      <c r="A256" s="100" t="s">
        <v>480</v>
      </c>
      <c r="B256" s="18" t="s">
        <v>3017</v>
      </c>
      <c r="C256" s="27">
        <v>347</v>
      </c>
      <c r="D256" s="27">
        <f>C256+0</f>
        <v>347</v>
      </c>
      <c r="E256" s="96" t="s">
        <v>541</v>
      </c>
    </row>
    <row r="257" spans="1:5" ht="20.25" customHeight="1" x14ac:dyDescent="0.3">
      <c r="A257" s="100" t="s">
        <v>2997</v>
      </c>
      <c r="B257" s="18" t="s">
        <v>1530</v>
      </c>
      <c r="C257" s="27">
        <v>348</v>
      </c>
      <c r="D257" s="27">
        <f>C257+0</f>
        <v>348</v>
      </c>
      <c r="E257" s="96" t="s">
        <v>516</v>
      </c>
    </row>
    <row r="258" spans="1:5" ht="20.25" customHeight="1" x14ac:dyDescent="0.3">
      <c r="A258" s="100" t="s">
        <v>2509</v>
      </c>
      <c r="B258" s="18" t="s">
        <v>2510</v>
      </c>
      <c r="C258" s="27" t="s">
        <v>2511</v>
      </c>
      <c r="D258" s="27">
        <v>348</v>
      </c>
      <c r="E258" s="96" t="s">
        <v>516</v>
      </c>
    </row>
    <row r="259" spans="1:5" ht="20.25" customHeight="1" x14ac:dyDescent="0.3">
      <c r="A259" s="100" t="s">
        <v>260</v>
      </c>
      <c r="B259" s="18" t="s">
        <v>1556</v>
      </c>
      <c r="C259" s="27">
        <v>349</v>
      </c>
      <c r="D259" s="27">
        <f>C259+0</f>
        <v>349</v>
      </c>
      <c r="E259" s="96" t="s">
        <v>516</v>
      </c>
    </row>
    <row r="260" spans="1:5" ht="20.25" customHeight="1" x14ac:dyDescent="0.3">
      <c r="A260" s="100" t="s">
        <v>192</v>
      </c>
      <c r="B260" s="18" t="s">
        <v>1069</v>
      </c>
      <c r="C260" s="27">
        <v>352</v>
      </c>
      <c r="D260" s="27">
        <f>C260+0</f>
        <v>352</v>
      </c>
      <c r="E260" s="96" t="s">
        <v>516</v>
      </c>
    </row>
    <row r="261" spans="1:5" ht="20.25" customHeight="1" x14ac:dyDescent="0.3">
      <c r="A261" s="100" t="s">
        <v>2053</v>
      </c>
      <c r="B261" s="18" t="s">
        <v>2054</v>
      </c>
      <c r="C261" s="27">
        <v>358</v>
      </c>
      <c r="D261" s="27">
        <f>C261+0</f>
        <v>358</v>
      </c>
      <c r="E261" s="96" t="s">
        <v>516</v>
      </c>
    </row>
    <row r="262" spans="1:5" ht="20.25" customHeight="1" x14ac:dyDescent="0.3">
      <c r="A262" s="100" t="s">
        <v>510</v>
      </c>
      <c r="B262" s="18" t="s">
        <v>3184</v>
      </c>
      <c r="C262" s="27">
        <v>361</v>
      </c>
      <c r="D262" s="27">
        <f>C262+0</f>
        <v>361</v>
      </c>
      <c r="E262" s="96" t="s">
        <v>516</v>
      </c>
    </row>
    <row r="263" spans="1:5" ht="20.25" customHeight="1" x14ac:dyDescent="0.3">
      <c r="A263" s="100" t="s">
        <v>2801</v>
      </c>
      <c r="B263" s="18" t="s">
        <v>2802</v>
      </c>
      <c r="C263" s="27" t="s">
        <v>2803</v>
      </c>
      <c r="D263" s="27">
        <v>362</v>
      </c>
      <c r="E263" s="96" t="s">
        <v>516</v>
      </c>
    </row>
    <row r="264" spans="1:5" ht="20.25" customHeight="1" x14ac:dyDescent="0.3">
      <c r="A264" s="100" t="s">
        <v>1312</v>
      </c>
      <c r="B264" s="18" t="s">
        <v>1313</v>
      </c>
      <c r="C264" s="27">
        <v>364</v>
      </c>
      <c r="D264" s="27">
        <f>C264+0</f>
        <v>364</v>
      </c>
      <c r="E264" s="96" t="s">
        <v>516</v>
      </c>
    </row>
    <row r="265" spans="1:5" ht="20.25" customHeight="1" x14ac:dyDescent="0.3">
      <c r="A265" s="100" t="s">
        <v>410</v>
      </c>
      <c r="B265" s="18" t="s">
        <v>2583</v>
      </c>
      <c r="C265" s="27">
        <v>367</v>
      </c>
      <c r="D265" s="27">
        <f>C265+0</f>
        <v>367</v>
      </c>
      <c r="E265" s="96" t="s">
        <v>541</v>
      </c>
    </row>
    <row r="266" spans="1:5" ht="20.25" customHeight="1" x14ac:dyDescent="0.3">
      <c r="A266" s="100" t="s">
        <v>1494</v>
      </c>
      <c r="B266" s="18" t="s">
        <v>1495</v>
      </c>
      <c r="C266" s="27" t="s">
        <v>1496</v>
      </c>
      <c r="D266" s="27">
        <v>369</v>
      </c>
      <c r="E266" s="96" t="s">
        <v>516</v>
      </c>
    </row>
    <row r="267" spans="1:5" ht="20.25" customHeight="1" x14ac:dyDescent="0.3">
      <c r="A267" s="100" t="s">
        <v>1765</v>
      </c>
      <c r="B267" s="18" t="s">
        <v>1766</v>
      </c>
      <c r="C267" s="27">
        <v>369</v>
      </c>
      <c r="D267" s="27">
        <f>C267+0</f>
        <v>369</v>
      </c>
      <c r="E267" s="96" t="s">
        <v>516</v>
      </c>
    </row>
    <row r="268" spans="1:5" ht="20.25" customHeight="1" x14ac:dyDescent="0.3">
      <c r="A268" s="100" t="s">
        <v>409</v>
      </c>
      <c r="B268" s="18" t="s">
        <v>1570</v>
      </c>
      <c r="C268" s="27">
        <v>380</v>
      </c>
      <c r="D268" s="27">
        <f>C268+0</f>
        <v>380</v>
      </c>
      <c r="E268" s="96" t="s">
        <v>516</v>
      </c>
    </row>
    <row r="269" spans="1:5" ht="20.25" customHeight="1" x14ac:dyDescent="0.3">
      <c r="A269" s="100" t="s">
        <v>1000</v>
      </c>
      <c r="B269" s="18" t="s">
        <v>1001</v>
      </c>
      <c r="C269" s="27" t="s">
        <v>1002</v>
      </c>
      <c r="D269" s="27">
        <v>382</v>
      </c>
      <c r="E269" s="96" t="s">
        <v>516</v>
      </c>
    </row>
    <row r="270" spans="1:5" ht="20.25" customHeight="1" x14ac:dyDescent="0.3">
      <c r="A270" s="100" t="s">
        <v>379</v>
      </c>
      <c r="B270" s="18" t="s">
        <v>2375</v>
      </c>
      <c r="C270" s="27">
        <v>389</v>
      </c>
      <c r="D270" s="27">
        <f>C270+0</f>
        <v>389</v>
      </c>
      <c r="E270" s="96" t="s">
        <v>516</v>
      </c>
    </row>
    <row r="271" spans="1:5" ht="20.25" customHeight="1" x14ac:dyDescent="0.3">
      <c r="A271" s="100" t="s">
        <v>1678</v>
      </c>
      <c r="B271" s="18" t="s">
        <v>1679</v>
      </c>
      <c r="C271" s="27" t="s">
        <v>1680</v>
      </c>
      <c r="D271" s="27">
        <v>393</v>
      </c>
      <c r="E271" s="96" t="s">
        <v>516</v>
      </c>
    </row>
    <row r="272" spans="1:5" ht="20.25" customHeight="1" x14ac:dyDescent="0.3">
      <c r="A272" s="100" t="s">
        <v>835</v>
      </c>
      <c r="B272" s="18" t="s">
        <v>836</v>
      </c>
      <c r="C272" s="27" t="s">
        <v>837</v>
      </c>
      <c r="D272" s="27">
        <v>393</v>
      </c>
      <c r="E272" s="96" t="s">
        <v>516</v>
      </c>
    </row>
    <row r="273" spans="1:5" ht="20.25" customHeight="1" x14ac:dyDescent="0.3">
      <c r="A273" s="100" t="s">
        <v>2495</v>
      </c>
      <c r="B273" s="18" t="s">
        <v>2496</v>
      </c>
      <c r="C273" s="27" t="s">
        <v>2497</v>
      </c>
      <c r="D273" s="27">
        <v>394</v>
      </c>
      <c r="E273" s="96" t="s">
        <v>516</v>
      </c>
    </row>
    <row r="274" spans="1:5" ht="20.25" customHeight="1" x14ac:dyDescent="0.3">
      <c r="A274" s="100" t="s">
        <v>280</v>
      </c>
      <c r="B274" s="18" t="s">
        <v>1659</v>
      </c>
      <c r="C274" s="27">
        <v>396</v>
      </c>
      <c r="D274" s="27">
        <f>C274+0</f>
        <v>396</v>
      </c>
      <c r="E274" s="96" t="s">
        <v>516</v>
      </c>
    </row>
    <row r="275" spans="1:5" ht="20.25" customHeight="1" x14ac:dyDescent="0.3">
      <c r="A275" s="100" t="s">
        <v>2916</v>
      </c>
      <c r="B275" s="18" t="s">
        <v>2917</v>
      </c>
      <c r="C275" s="27">
        <v>397</v>
      </c>
      <c r="D275" s="27">
        <f>C275+0</f>
        <v>397</v>
      </c>
      <c r="E275" s="96" t="s">
        <v>516</v>
      </c>
    </row>
    <row r="276" spans="1:5" ht="20.25" customHeight="1" x14ac:dyDescent="0.3">
      <c r="A276" s="100" t="s">
        <v>496</v>
      </c>
      <c r="B276" s="18" t="s">
        <v>2889</v>
      </c>
      <c r="C276" s="27">
        <v>402</v>
      </c>
      <c r="D276" s="27">
        <f>C276+0</f>
        <v>402</v>
      </c>
      <c r="E276" s="96" t="s">
        <v>516</v>
      </c>
    </row>
    <row r="277" spans="1:5" ht="20.25" customHeight="1" x14ac:dyDescent="0.3">
      <c r="A277" s="100" t="s">
        <v>2421</v>
      </c>
      <c r="B277" s="18" t="s">
        <v>2422</v>
      </c>
      <c r="C277" s="27">
        <v>405</v>
      </c>
      <c r="D277" s="27">
        <f>C277+0</f>
        <v>405</v>
      </c>
      <c r="E277" s="96" t="s">
        <v>516</v>
      </c>
    </row>
    <row r="278" spans="1:5" ht="20.25" customHeight="1" x14ac:dyDescent="0.3">
      <c r="A278" s="100" t="s">
        <v>592</v>
      </c>
      <c r="B278" s="18" t="s">
        <v>593</v>
      </c>
      <c r="C278" s="27" t="s">
        <v>594</v>
      </c>
      <c r="D278" s="27">
        <v>405</v>
      </c>
      <c r="E278" s="96" t="s">
        <v>541</v>
      </c>
    </row>
    <row r="279" spans="1:5" ht="20.25" customHeight="1" x14ac:dyDescent="0.3">
      <c r="A279" s="100" t="s">
        <v>343</v>
      </c>
      <c r="B279" s="18" t="s">
        <v>2106</v>
      </c>
      <c r="C279" s="27">
        <v>406</v>
      </c>
      <c r="D279" s="27">
        <f t="shared" ref="D279:D285" si="4">C279+0</f>
        <v>406</v>
      </c>
      <c r="E279" s="96" t="s">
        <v>516</v>
      </c>
    </row>
    <row r="280" spans="1:5" ht="20.25" customHeight="1" x14ac:dyDescent="0.3">
      <c r="A280" s="100" t="s">
        <v>377</v>
      </c>
      <c r="B280" s="18" t="s">
        <v>2372</v>
      </c>
      <c r="C280" s="27">
        <v>410</v>
      </c>
      <c r="D280" s="27">
        <f t="shared" si="4"/>
        <v>410</v>
      </c>
      <c r="E280" s="96" t="s">
        <v>516</v>
      </c>
    </row>
    <row r="281" spans="1:5" ht="20.25" customHeight="1" x14ac:dyDescent="0.3">
      <c r="A281" s="100" t="s">
        <v>162</v>
      </c>
      <c r="B281" s="18" t="s">
        <v>639</v>
      </c>
      <c r="C281" s="27">
        <v>413</v>
      </c>
      <c r="D281" s="27">
        <f t="shared" si="4"/>
        <v>413</v>
      </c>
      <c r="E281" s="96" t="s">
        <v>516</v>
      </c>
    </row>
    <row r="282" spans="1:5" ht="20.25" customHeight="1" x14ac:dyDescent="0.3">
      <c r="A282" s="100" t="s">
        <v>3170</v>
      </c>
      <c r="B282" s="18" t="s">
        <v>3171</v>
      </c>
      <c r="C282" s="27">
        <v>414</v>
      </c>
      <c r="D282" s="27">
        <f t="shared" si="4"/>
        <v>414</v>
      </c>
      <c r="E282" s="96" t="s">
        <v>541</v>
      </c>
    </row>
    <row r="283" spans="1:5" ht="20.25" customHeight="1" x14ac:dyDescent="0.3">
      <c r="A283" s="100" t="s">
        <v>271</v>
      </c>
      <c r="B283" s="18" t="s">
        <v>1616</v>
      </c>
      <c r="C283" s="27">
        <v>417</v>
      </c>
      <c r="D283" s="27">
        <f t="shared" si="4"/>
        <v>417</v>
      </c>
      <c r="E283" s="96" t="s">
        <v>516</v>
      </c>
    </row>
    <row r="284" spans="1:5" ht="20.25" customHeight="1" x14ac:dyDescent="0.3">
      <c r="A284" s="100" t="s">
        <v>271</v>
      </c>
      <c r="B284" s="18" t="s">
        <v>1616</v>
      </c>
      <c r="C284" s="27">
        <v>417</v>
      </c>
      <c r="D284" s="27">
        <f t="shared" si="4"/>
        <v>417</v>
      </c>
      <c r="E284" s="96" t="s">
        <v>516</v>
      </c>
    </row>
    <row r="285" spans="1:5" ht="20.25" customHeight="1" x14ac:dyDescent="0.3">
      <c r="A285" s="100" t="s">
        <v>304</v>
      </c>
      <c r="B285" s="18" t="s">
        <v>1848</v>
      </c>
      <c r="C285" s="27">
        <v>419</v>
      </c>
      <c r="D285" s="27">
        <f t="shared" si="4"/>
        <v>419</v>
      </c>
      <c r="E285" s="96" t="s">
        <v>516</v>
      </c>
    </row>
    <row r="286" spans="1:5" ht="20.25" customHeight="1" x14ac:dyDescent="0.3">
      <c r="A286" s="100" t="s">
        <v>1849</v>
      </c>
      <c r="B286" s="18" t="s">
        <v>1848</v>
      </c>
      <c r="C286" s="27" t="s">
        <v>1850</v>
      </c>
      <c r="D286" s="27">
        <v>419</v>
      </c>
      <c r="E286" s="96" t="s">
        <v>516</v>
      </c>
    </row>
    <row r="287" spans="1:5" ht="20.25" customHeight="1" x14ac:dyDescent="0.3">
      <c r="A287" s="100" t="s">
        <v>520</v>
      </c>
      <c r="B287" s="18" t="s">
        <v>521</v>
      </c>
      <c r="C287" s="27" t="s">
        <v>522</v>
      </c>
      <c r="D287" s="27">
        <v>420</v>
      </c>
      <c r="E287" s="96" t="s">
        <v>516</v>
      </c>
    </row>
    <row r="288" spans="1:5" ht="20.25" customHeight="1" x14ac:dyDescent="0.3">
      <c r="A288" s="100" t="s">
        <v>2707</v>
      </c>
      <c r="B288" s="18" t="s">
        <v>2708</v>
      </c>
      <c r="C288" s="27">
        <v>421</v>
      </c>
      <c r="D288" s="27">
        <f>C288+0</f>
        <v>421</v>
      </c>
      <c r="E288" s="96" t="s">
        <v>516</v>
      </c>
    </row>
    <row r="289" spans="1:5" ht="20.25" customHeight="1" x14ac:dyDescent="0.3">
      <c r="A289" s="100" t="s">
        <v>408</v>
      </c>
      <c r="B289" s="18" t="s">
        <v>2578</v>
      </c>
      <c r="C289" s="27">
        <v>422</v>
      </c>
      <c r="D289" s="27">
        <f>C289+0</f>
        <v>422</v>
      </c>
      <c r="E289" s="96" t="s">
        <v>516</v>
      </c>
    </row>
    <row r="290" spans="1:5" ht="20.25" customHeight="1" x14ac:dyDescent="0.3">
      <c r="A290" s="100" t="s">
        <v>236</v>
      </c>
      <c r="B290" s="18" t="s">
        <v>457</v>
      </c>
      <c r="C290" s="27">
        <v>427</v>
      </c>
      <c r="D290" s="27">
        <f>C290+0</f>
        <v>427</v>
      </c>
      <c r="E290" s="96" t="s">
        <v>516</v>
      </c>
    </row>
    <row r="291" spans="1:5" ht="20.25" customHeight="1" x14ac:dyDescent="0.3">
      <c r="A291" s="100" t="s">
        <v>2703</v>
      </c>
      <c r="B291" s="18" t="s">
        <v>2704</v>
      </c>
      <c r="C291" s="27">
        <v>428</v>
      </c>
      <c r="D291" s="27">
        <f>C291+0</f>
        <v>428</v>
      </c>
      <c r="E291" s="96" t="s">
        <v>516</v>
      </c>
    </row>
    <row r="292" spans="1:5" ht="20.25" customHeight="1" x14ac:dyDescent="0.3">
      <c r="A292" s="100" t="s">
        <v>2528</v>
      </c>
      <c r="B292" s="18" t="s">
        <v>2529</v>
      </c>
      <c r="C292" s="27">
        <v>430</v>
      </c>
      <c r="D292" s="27">
        <f>C292+0</f>
        <v>430</v>
      </c>
      <c r="E292" s="96" t="s">
        <v>516</v>
      </c>
    </row>
    <row r="293" spans="1:5" ht="20.25" customHeight="1" x14ac:dyDescent="0.3">
      <c r="A293" s="100" t="s">
        <v>3116</v>
      </c>
      <c r="B293" s="18" t="s">
        <v>3117</v>
      </c>
      <c r="C293" s="27" t="s">
        <v>3118</v>
      </c>
      <c r="D293" s="27">
        <v>431</v>
      </c>
      <c r="E293" s="96" t="s">
        <v>541</v>
      </c>
    </row>
    <row r="294" spans="1:5" ht="20.25" customHeight="1" x14ac:dyDescent="0.3">
      <c r="A294" s="100" t="s">
        <v>1207</v>
      </c>
      <c r="B294" s="18" t="s">
        <v>1208</v>
      </c>
      <c r="C294" s="27">
        <v>435</v>
      </c>
      <c r="D294" s="27">
        <f>C294+0</f>
        <v>435</v>
      </c>
      <c r="E294" s="96" t="s">
        <v>541</v>
      </c>
    </row>
    <row r="295" spans="1:5" ht="20.25" customHeight="1" x14ac:dyDescent="0.3">
      <c r="A295" s="100" t="s">
        <v>1130</v>
      </c>
      <c r="B295" s="18" t="s">
        <v>1131</v>
      </c>
      <c r="C295" s="27">
        <v>436</v>
      </c>
      <c r="D295" s="27">
        <f>C295+0</f>
        <v>436</v>
      </c>
      <c r="E295" s="96" t="s">
        <v>516</v>
      </c>
    </row>
    <row r="296" spans="1:5" ht="20.25" customHeight="1" x14ac:dyDescent="0.3">
      <c r="A296" s="100" t="s">
        <v>922</v>
      </c>
      <c r="B296" s="18" t="s">
        <v>923</v>
      </c>
      <c r="C296" s="27" t="s">
        <v>924</v>
      </c>
      <c r="D296" s="27">
        <v>438</v>
      </c>
      <c r="E296" s="96" t="s">
        <v>516</v>
      </c>
    </row>
    <row r="297" spans="1:5" ht="20.25" customHeight="1" x14ac:dyDescent="0.3">
      <c r="A297" s="100" t="s">
        <v>2147</v>
      </c>
      <c r="B297" s="18" t="s">
        <v>2148</v>
      </c>
      <c r="C297" s="27">
        <v>442</v>
      </c>
      <c r="D297" s="27">
        <f>C297+0</f>
        <v>442</v>
      </c>
      <c r="E297" s="96" t="s">
        <v>516</v>
      </c>
    </row>
    <row r="298" spans="1:5" ht="20.25" customHeight="1" x14ac:dyDescent="0.3">
      <c r="A298" s="100" t="s">
        <v>303</v>
      </c>
      <c r="B298" s="18" t="s">
        <v>1847</v>
      </c>
      <c r="C298" s="27">
        <v>443</v>
      </c>
      <c r="D298" s="27">
        <f>C298+0</f>
        <v>443</v>
      </c>
      <c r="E298" s="96" t="s">
        <v>516</v>
      </c>
    </row>
    <row r="299" spans="1:5" ht="20.25" customHeight="1" x14ac:dyDescent="0.3">
      <c r="A299" s="100" t="s">
        <v>1651</v>
      </c>
      <c r="B299" s="18" t="s">
        <v>1652</v>
      </c>
      <c r="C299" s="27">
        <v>446</v>
      </c>
      <c r="D299" s="27">
        <f>C299+0</f>
        <v>446</v>
      </c>
      <c r="E299" s="96" t="s">
        <v>516</v>
      </c>
    </row>
    <row r="300" spans="1:5" ht="20.25" customHeight="1" x14ac:dyDescent="0.3">
      <c r="A300" s="100" t="s">
        <v>2692</v>
      </c>
      <c r="B300" s="18" t="s">
        <v>2693</v>
      </c>
      <c r="C300" s="27">
        <v>456</v>
      </c>
      <c r="D300" s="27">
        <f>C300+0</f>
        <v>456</v>
      </c>
      <c r="E300" s="96" t="s">
        <v>516</v>
      </c>
    </row>
    <row r="301" spans="1:5" ht="20.25" customHeight="1" x14ac:dyDescent="0.3">
      <c r="A301" s="100" t="s">
        <v>401</v>
      </c>
      <c r="B301" s="18" t="s">
        <v>1069</v>
      </c>
      <c r="C301" s="27">
        <v>460</v>
      </c>
      <c r="D301" s="27">
        <f>C301+0</f>
        <v>460</v>
      </c>
      <c r="E301" s="96" t="s">
        <v>516</v>
      </c>
    </row>
    <row r="302" spans="1:5" ht="20.25" customHeight="1" x14ac:dyDescent="0.3">
      <c r="A302" s="100" t="s">
        <v>2441</v>
      </c>
      <c r="B302" s="18" t="s">
        <v>2442</v>
      </c>
      <c r="C302" s="27" t="s">
        <v>2443</v>
      </c>
      <c r="D302" s="27">
        <v>467</v>
      </c>
      <c r="E302" s="96" t="s">
        <v>516</v>
      </c>
    </row>
    <row r="303" spans="1:5" ht="20.25" customHeight="1" x14ac:dyDescent="0.3">
      <c r="A303" s="100" t="s">
        <v>2453</v>
      </c>
      <c r="B303" s="18" t="s">
        <v>2454</v>
      </c>
      <c r="C303" s="27" t="s">
        <v>2443</v>
      </c>
      <c r="D303" s="27">
        <v>467</v>
      </c>
      <c r="E303" s="96" t="s">
        <v>516</v>
      </c>
    </row>
    <row r="304" spans="1:5" ht="20.25" customHeight="1" x14ac:dyDescent="0.3">
      <c r="A304" s="100" t="s">
        <v>2828</v>
      </c>
      <c r="B304" s="18" t="s">
        <v>2829</v>
      </c>
      <c r="C304" s="27" t="s">
        <v>2830</v>
      </c>
      <c r="D304" s="27">
        <v>467</v>
      </c>
      <c r="E304" s="96" t="s">
        <v>516</v>
      </c>
    </row>
    <row r="305" spans="1:5" ht="20.25" customHeight="1" x14ac:dyDescent="0.3">
      <c r="A305" s="100" t="s">
        <v>823</v>
      </c>
      <c r="B305" s="18" t="s">
        <v>824</v>
      </c>
      <c r="C305" s="27">
        <v>468</v>
      </c>
      <c r="D305" s="27">
        <f>C305+0</f>
        <v>468</v>
      </c>
      <c r="E305" s="96" t="s">
        <v>516</v>
      </c>
    </row>
    <row r="306" spans="1:5" ht="20.25" customHeight="1" x14ac:dyDescent="0.3">
      <c r="A306" s="100" t="s">
        <v>1491</v>
      </c>
      <c r="B306" s="18" t="s">
        <v>1492</v>
      </c>
      <c r="C306" s="27" t="s">
        <v>1493</v>
      </c>
      <c r="D306" s="27">
        <v>468</v>
      </c>
      <c r="E306" s="96" t="s">
        <v>516</v>
      </c>
    </row>
    <row r="307" spans="1:5" ht="20.25" customHeight="1" x14ac:dyDescent="0.3">
      <c r="A307" s="100" t="s">
        <v>2197</v>
      </c>
      <c r="B307" s="18" t="s">
        <v>1331</v>
      </c>
      <c r="C307" s="27">
        <v>470</v>
      </c>
      <c r="D307" s="27">
        <f>C307+0</f>
        <v>470</v>
      </c>
      <c r="E307" s="96" t="s">
        <v>516</v>
      </c>
    </row>
    <row r="308" spans="1:5" ht="20.25" customHeight="1" x14ac:dyDescent="0.3">
      <c r="A308" s="100" t="s">
        <v>777</v>
      </c>
      <c r="B308" s="18" t="s">
        <v>778</v>
      </c>
      <c r="C308" s="27">
        <v>471</v>
      </c>
      <c r="D308" s="27">
        <f>C308+0</f>
        <v>471</v>
      </c>
      <c r="E308" s="96" t="s">
        <v>516</v>
      </c>
    </row>
    <row r="309" spans="1:5" ht="20.25" customHeight="1" x14ac:dyDescent="0.3">
      <c r="A309" s="100" t="s">
        <v>574</v>
      </c>
      <c r="B309" s="18" t="s">
        <v>575</v>
      </c>
      <c r="C309" s="27" t="s">
        <v>576</v>
      </c>
      <c r="D309" s="27">
        <v>471</v>
      </c>
      <c r="E309" s="96" t="s">
        <v>516</v>
      </c>
    </row>
    <row r="310" spans="1:5" ht="20.25" customHeight="1" x14ac:dyDescent="0.3">
      <c r="A310" s="100" t="s">
        <v>707</v>
      </c>
      <c r="B310" s="18" t="s">
        <v>708</v>
      </c>
      <c r="C310" s="27">
        <v>472</v>
      </c>
      <c r="D310" s="27">
        <f>C310+0</f>
        <v>472</v>
      </c>
      <c r="E310" s="96" t="s">
        <v>516</v>
      </c>
    </row>
    <row r="311" spans="1:5" ht="20.25" customHeight="1" x14ac:dyDescent="0.3">
      <c r="A311" s="100" t="s">
        <v>709</v>
      </c>
      <c r="B311" s="18" t="s">
        <v>710</v>
      </c>
      <c r="C311" s="27">
        <v>472</v>
      </c>
      <c r="D311" s="27">
        <f>C311+0</f>
        <v>472</v>
      </c>
      <c r="E311" s="96" t="s">
        <v>516</v>
      </c>
    </row>
    <row r="312" spans="1:5" ht="20.25" customHeight="1" x14ac:dyDescent="0.3">
      <c r="A312" s="100" t="s">
        <v>2179</v>
      </c>
      <c r="B312" s="18" t="s">
        <v>2180</v>
      </c>
      <c r="C312" s="27" t="s">
        <v>2181</v>
      </c>
      <c r="D312" s="27">
        <v>472</v>
      </c>
      <c r="E312" s="96" t="s">
        <v>516</v>
      </c>
    </row>
    <row r="313" spans="1:5" ht="20.25" customHeight="1" x14ac:dyDescent="0.3">
      <c r="A313" s="100" t="s">
        <v>3196</v>
      </c>
      <c r="B313" s="18" t="s">
        <v>3197</v>
      </c>
      <c r="C313" s="27" t="s">
        <v>3198</v>
      </c>
      <c r="D313" s="27">
        <v>474</v>
      </c>
      <c r="E313" s="96" t="s">
        <v>516</v>
      </c>
    </row>
    <row r="314" spans="1:5" ht="20.25" customHeight="1" x14ac:dyDescent="0.3">
      <c r="A314" s="100" t="s">
        <v>2867</v>
      </c>
      <c r="B314" s="18" t="s">
        <v>2868</v>
      </c>
      <c r="C314" s="27">
        <v>478</v>
      </c>
      <c r="D314" s="27">
        <f>C314+0</f>
        <v>478</v>
      </c>
      <c r="E314" s="96" t="s">
        <v>516</v>
      </c>
    </row>
    <row r="315" spans="1:5" ht="20.25" customHeight="1" x14ac:dyDescent="0.3">
      <c r="A315" s="100" t="s">
        <v>743</v>
      </c>
      <c r="B315" s="18" t="s">
        <v>744</v>
      </c>
      <c r="C315" s="27" t="s">
        <v>745</v>
      </c>
      <c r="D315" s="27">
        <v>479</v>
      </c>
      <c r="E315" s="96" t="s">
        <v>516</v>
      </c>
    </row>
    <row r="316" spans="1:5" ht="20.25" customHeight="1" x14ac:dyDescent="0.3">
      <c r="A316" s="100" t="s">
        <v>407</v>
      </c>
      <c r="B316" s="18" t="s">
        <v>2572</v>
      </c>
      <c r="C316" s="27">
        <v>481</v>
      </c>
      <c r="D316" s="27">
        <f>C316+0</f>
        <v>481</v>
      </c>
      <c r="E316" s="96" t="s">
        <v>516</v>
      </c>
    </row>
    <row r="317" spans="1:5" ht="20.25" customHeight="1" x14ac:dyDescent="0.3">
      <c r="A317" s="100" t="s">
        <v>1675</v>
      </c>
      <c r="B317" s="18" t="s">
        <v>1676</v>
      </c>
      <c r="C317" s="27" t="s">
        <v>1677</v>
      </c>
      <c r="D317" s="27">
        <v>482</v>
      </c>
      <c r="E317" s="96" t="s">
        <v>516</v>
      </c>
    </row>
    <row r="318" spans="1:5" ht="20.25" customHeight="1" x14ac:dyDescent="0.3">
      <c r="A318" s="100" t="s">
        <v>289</v>
      </c>
      <c r="B318" s="18" t="s">
        <v>1767</v>
      </c>
      <c r="C318" s="27">
        <v>486</v>
      </c>
      <c r="D318" s="27">
        <f>C318+0</f>
        <v>486</v>
      </c>
      <c r="E318" s="96" t="s">
        <v>541</v>
      </c>
    </row>
    <row r="319" spans="1:5" ht="20.25" customHeight="1" x14ac:dyDescent="0.3">
      <c r="A319" s="100" t="s">
        <v>1205</v>
      </c>
      <c r="B319" s="18" t="s">
        <v>1206</v>
      </c>
      <c r="C319" s="27">
        <v>487</v>
      </c>
      <c r="D319" s="27">
        <f>C319+0</f>
        <v>487</v>
      </c>
      <c r="E319" s="96" t="s">
        <v>516</v>
      </c>
    </row>
    <row r="320" spans="1:5" ht="20.25" customHeight="1" x14ac:dyDescent="0.3">
      <c r="A320" s="100" t="s">
        <v>2670</v>
      </c>
      <c r="B320" s="18" t="s">
        <v>2671</v>
      </c>
      <c r="C320" s="27">
        <v>488</v>
      </c>
      <c r="D320" s="27">
        <f>C320+0</f>
        <v>488</v>
      </c>
      <c r="E320" s="96" t="s">
        <v>516</v>
      </c>
    </row>
    <row r="321" spans="1:5" ht="20.25" customHeight="1" x14ac:dyDescent="0.3">
      <c r="A321" s="100" t="s">
        <v>2541</v>
      </c>
      <c r="B321" s="18" t="s">
        <v>2542</v>
      </c>
      <c r="C321" s="27">
        <v>489</v>
      </c>
      <c r="D321" s="27">
        <f>C321+0</f>
        <v>489</v>
      </c>
      <c r="E321" s="96" t="s">
        <v>516</v>
      </c>
    </row>
    <row r="322" spans="1:5" ht="20.25" customHeight="1" x14ac:dyDescent="0.3">
      <c r="A322" s="100" t="s">
        <v>1066</v>
      </c>
      <c r="B322" s="18" t="s">
        <v>1067</v>
      </c>
      <c r="C322" s="27" t="s">
        <v>1068</v>
      </c>
      <c r="D322" s="27">
        <v>491</v>
      </c>
      <c r="E322" s="96" t="s">
        <v>516</v>
      </c>
    </row>
    <row r="323" spans="1:5" ht="20.25" customHeight="1" x14ac:dyDescent="0.3">
      <c r="A323" s="100" t="s">
        <v>241</v>
      </c>
      <c r="B323" s="18" t="s">
        <v>1392</v>
      </c>
      <c r="C323" s="27">
        <v>493</v>
      </c>
      <c r="D323" s="27">
        <f>C323+0</f>
        <v>493</v>
      </c>
      <c r="E323" s="96" t="s">
        <v>516</v>
      </c>
    </row>
    <row r="324" spans="1:5" ht="20.25" customHeight="1" x14ac:dyDescent="0.3">
      <c r="A324" s="100" t="s">
        <v>3050</v>
      </c>
      <c r="B324" s="18" t="s">
        <v>3051</v>
      </c>
      <c r="C324" s="27" t="s">
        <v>3052</v>
      </c>
      <c r="D324" s="27">
        <v>499</v>
      </c>
      <c r="E324" s="96" t="s">
        <v>516</v>
      </c>
    </row>
    <row r="325" spans="1:5" ht="20.25" customHeight="1" x14ac:dyDescent="0.3">
      <c r="A325" s="100" t="s">
        <v>2386</v>
      </c>
      <c r="B325" s="18" t="s">
        <v>2387</v>
      </c>
      <c r="C325" s="27">
        <v>501</v>
      </c>
      <c r="D325" s="27">
        <f>C325+0</f>
        <v>501</v>
      </c>
      <c r="E325" s="96" t="s">
        <v>516</v>
      </c>
    </row>
    <row r="326" spans="1:5" ht="20.25" customHeight="1" x14ac:dyDescent="0.3">
      <c r="A326" s="100" t="s">
        <v>370</v>
      </c>
      <c r="B326" s="18" t="s">
        <v>2335</v>
      </c>
      <c r="C326" s="27">
        <v>504</v>
      </c>
      <c r="D326" s="27">
        <f>C326+0</f>
        <v>504</v>
      </c>
      <c r="E326" s="96" t="s">
        <v>516</v>
      </c>
    </row>
    <row r="327" spans="1:5" ht="20.25" customHeight="1" x14ac:dyDescent="0.3">
      <c r="A327" s="100" t="s">
        <v>492</v>
      </c>
      <c r="B327" s="18" t="s">
        <v>3092</v>
      </c>
      <c r="C327" s="27">
        <v>506</v>
      </c>
      <c r="D327" s="27">
        <f>C327+0</f>
        <v>506</v>
      </c>
      <c r="E327" s="96" t="s">
        <v>516</v>
      </c>
    </row>
    <row r="328" spans="1:5" ht="20.25" customHeight="1" x14ac:dyDescent="0.3">
      <c r="A328" s="100" t="s">
        <v>420</v>
      </c>
      <c r="B328" s="18" t="s">
        <v>2003</v>
      </c>
      <c r="C328" s="27">
        <v>507</v>
      </c>
      <c r="D328" s="27">
        <f>C328+0</f>
        <v>507</v>
      </c>
      <c r="E328" s="96" t="s">
        <v>516</v>
      </c>
    </row>
    <row r="329" spans="1:5" ht="20.25" customHeight="1" x14ac:dyDescent="0.3">
      <c r="A329" s="100" t="s">
        <v>734</v>
      </c>
      <c r="B329" s="18" t="s">
        <v>735</v>
      </c>
      <c r="C329" s="27" t="s">
        <v>736</v>
      </c>
      <c r="D329" s="27">
        <v>508</v>
      </c>
      <c r="E329" s="96" t="s">
        <v>516</v>
      </c>
    </row>
    <row r="330" spans="1:5" ht="20.25" customHeight="1" x14ac:dyDescent="0.3">
      <c r="A330" s="100" t="s">
        <v>2737</v>
      </c>
      <c r="B330" s="18" t="s">
        <v>2738</v>
      </c>
      <c r="C330" s="27">
        <v>512</v>
      </c>
      <c r="D330" s="27">
        <f>C330+0</f>
        <v>512</v>
      </c>
      <c r="E330" s="96" t="s">
        <v>516</v>
      </c>
    </row>
    <row r="331" spans="1:5" ht="20.25" customHeight="1" x14ac:dyDescent="0.3">
      <c r="A331" s="100" t="s">
        <v>2837</v>
      </c>
      <c r="B331" s="18" t="s">
        <v>2838</v>
      </c>
      <c r="C331" s="27" t="s">
        <v>2839</v>
      </c>
      <c r="D331" s="27">
        <v>512</v>
      </c>
      <c r="E331" s="96" t="s">
        <v>541</v>
      </c>
    </row>
    <row r="332" spans="1:5" ht="20.25" customHeight="1" x14ac:dyDescent="0.3">
      <c r="A332" s="100" t="s">
        <v>483</v>
      </c>
      <c r="B332" s="18" t="s">
        <v>1281</v>
      </c>
      <c r="C332" s="27">
        <v>513</v>
      </c>
      <c r="D332" s="27">
        <f>C332+0</f>
        <v>513</v>
      </c>
      <c r="E332" s="96" t="s">
        <v>516</v>
      </c>
    </row>
    <row r="333" spans="1:5" ht="20.25" customHeight="1" x14ac:dyDescent="0.3">
      <c r="A333" s="100" t="s">
        <v>1477</v>
      </c>
      <c r="B333" s="18" t="s">
        <v>1478</v>
      </c>
      <c r="C333" s="27" t="s">
        <v>1479</v>
      </c>
      <c r="D333" s="27">
        <v>517</v>
      </c>
      <c r="E333" s="96" t="s">
        <v>516</v>
      </c>
    </row>
    <row r="334" spans="1:5" ht="20.25" customHeight="1" x14ac:dyDescent="0.3">
      <c r="A334" s="100" t="s">
        <v>374</v>
      </c>
      <c r="B334" s="18" t="s">
        <v>2363</v>
      </c>
      <c r="C334" s="27">
        <v>519</v>
      </c>
      <c r="D334" s="27">
        <f t="shared" ref="D334:D341" si="5">C334+0</f>
        <v>519</v>
      </c>
      <c r="E334" s="96" t="s">
        <v>541</v>
      </c>
    </row>
    <row r="335" spans="1:5" ht="20.25" customHeight="1" x14ac:dyDescent="0.3">
      <c r="A335" s="100" t="s">
        <v>1972</v>
      </c>
      <c r="B335" s="18" t="s">
        <v>1973</v>
      </c>
      <c r="C335" s="27">
        <v>520</v>
      </c>
      <c r="D335" s="27">
        <f t="shared" si="5"/>
        <v>520</v>
      </c>
      <c r="E335" s="96" t="s">
        <v>516</v>
      </c>
    </row>
    <row r="336" spans="1:5" ht="20.25" customHeight="1" x14ac:dyDescent="0.3">
      <c r="A336" s="100" t="s">
        <v>3035</v>
      </c>
      <c r="B336" s="18" t="s">
        <v>3036</v>
      </c>
      <c r="C336" s="27">
        <v>523</v>
      </c>
      <c r="D336" s="27">
        <f t="shared" si="5"/>
        <v>523</v>
      </c>
      <c r="E336" s="96" t="s">
        <v>541</v>
      </c>
    </row>
    <row r="337" spans="1:5" ht="20.25" customHeight="1" x14ac:dyDescent="0.3">
      <c r="A337" s="100" t="s">
        <v>268</v>
      </c>
      <c r="B337" s="18" t="s">
        <v>1585</v>
      </c>
      <c r="C337" s="27">
        <v>526</v>
      </c>
      <c r="D337" s="27">
        <f t="shared" si="5"/>
        <v>526</v>
      </c>
      <c r="E337" s="96" t="s">
        <v>516</v>
      </c>
    </row>
    <row r="338" spans="1:5" ht="20.25" customHeight="1" x14ac:dyDescent="0.3">
      <c r="A338" s="100" t="s">
        <v>380</v>
      </c>
      <c r="B338" s="18" t="s">
        <v>2376</v>
      </c>
      <c r="C338" s="27">
        <v>527</v>
      </c>
      <c r="D338" s="27">
        <f t="shared" si="5"/>
        <v>527</v>
      </c>
      <c r="E338" s="96" t="s">
        <v>516</v>
      </c>
    </row>
    <row r="339" spans="1:5" ht="20.25" customHeight="1" x14ac:dyDescent="0.3">
      <c r="A339" s="100" t="s">
        <v>415</v>
      </c>
      <c r="B339" s="18" t="s">
        <v>2603</v>
      </c>
      <c r="C339" s="27">
        <v>528</v>
      </c>
      <c r="D339" s="27">
        <f t="shared" si="5"/>
        <v>528</v>
      </c>
      <c r="E339" s="96" t="s">
        <v>516</v>
      </c>
    </row>
    <row r="340" spans="1:5" ht="20.25" customHeight="1" x14ac:dyDescent="0.3">
      <c r="A340" s="100" t="s">
        <v>296</v>
      </c>
      <c r="B340" s="18" t="s">
        <v>1795</v>
      </c>
      <c r="C340" s="27">
        <v>531</v>
      </c>
      <c r="D340" s="27">
        <f t="shared" si="5"/>
        <v>531</v>
      </c>
      <c r="E340" s="96" t="s">
        <v>516</v>
      </c>
    </row>
    <row r="341" spans="1:5" ht="20.25" customHeight="1" x14ac:dyDescent="0.3">
      <c r="A341" s="100" t="s">
        <v>296</v>
      </c>
      <c r="B341" s="18" t="s">
        <v>1795</v>
      </c>
      <c r="C341" s="27">
        <v>531</v>
      </c>
      <c r="D341" s="27">
        <f t="shared" si="5"/>
        <v>531</v>
      </c>
      <c r="E341" s="96" t="s">
        <v>541</v>
      </c>
    </row>
    <row r="342" spans="1:5" ht="20.25" customHeight="1" x14ac:dyDescent="0.3">
      <c r="A342" s="100" t="s">
        <v>548</v>
      </c>
      <c r="B342" s="18" t="s">
        <v>549</v>
      </c>
      <c r="C342" s="27" t="s">
        <v>550</v>
      </c>
      <c r="D342" s="27">
        <v>536</v>
      </c>
      <c r="E342" s="96" t="s">
        <v>516</v>
      </c>
    </row>
    <row r="343" spans="1:5" ht="20.25" customHeight="1" x14ac:dyDescent="0.3">
      <c r="A343" s="100" t="s">
        <v>386</v>
      </c>
      <c r="B343" s="18" t="s">
        <v>2414</v>
      </c>
      <c r="C343" s="27">
        <v>537</v>
      </c>
      <c r="D343" s="27">
        <f>C343+0</f>
        <v>537</v>
      </c>
      <c r="E343" s="96" t="s">
        <v>516</v>
      </c>
    </row>
    <row r="344" spans="1:5" ht="20.25" customHeight="1" x14ac:dyDescent="0.3">
      <c r="A344" s="100" t="s">
        <v>1619</v>
      </c>
      <c r="B344" s="18" t="s">
        <v>1620</v>
      </c>
      <c r="C344" s="27">
        <v>538</v>
      </c>
      <c r="D344" s="27">
        <f>C344+0</f>
        <v>538</v>
      </c>
      <c r="E344" s="96" t="s">
        <v>541</v>
      </c>
    </row>
    <row r="345" spans="1:5" ht="20.25" customHeight="1" x14ac:dyDescent="0.3">
      <c r="A345" s="100" t="s">
        <v>1699</v>
      </c>
      <c r="B345" s="18" t="s">
        <v>1700</v>
      </c>
      <c r="C345" s="27" t="s">
        <v>1701</v>
      </c>
      <c r="D345" s="27">
        <v>543</v>
      </c>
      <c r="E345" s="96" t="s">
        <v>516</v>
      </c>
    </row>
    <row r="346" spans="1:5" ht="20.25" customHeight="1" x14ac:dyDescent="0.3">
      <c r="A346" s="100" t="s">
        <v>211</v>
      </c>
      <c r="B346" s="18" t="s">
        <v>1241</v>
      </c>
      <c r="C346" s="27">
        <v>545</v>
      </c>
      <c r="D346" s="27">
        <f>C346+0</f>
        <v>545</v>
      </c>
      <c r="E346" s="96" t="s">
        <v>516</v>
      </c>
    </row>
    <row r="347" spans="1:5" ht="20.25" customHeight="1" x14ac:dyDescent="0.3">
      <c r="A347" s="100" t="s">
        <v>211</v>
      </c>
      <c r="B347" s="18" t="s">
        <v>1241</v>
      </c>
      <c r="C347" s="27">
        <v>545</v>
      </c>
      <c r="D347" s="27">
        <f>C347+0</f>
        <v>545</v>
      </c>
      <c r="E347" s="96" t="s">
        <v>516</v>
      </c>
    </row>
    <row r="348" spans="1:5" ht="20.25" customHeight="1" x14ac:dyDescent="0.3">
      <c r="A348" s="100" t="s">
        <v>1841</v>
      </c>
      <c r="B348" s="18" t="s">
        <v>1842</v>
      </c>
      <c r="C348" s="27" t="s">
        <v>1843</v>
      </c>
      <c r="D348" s="27">
        <v>546</v>
      </c>
      <c r="E348" s="96" t="s">
        <v>516</v>
      </c>
    </row>
    <row r="349" spans="1:5" ht="20.25" customHeight="1" x14ac:dyDescent="0.3">
      <c r="A349" s="100" t="s">
        <v>2004</v>
      </c>
      <c r="B349" s="18" t="s">
        <v>2005</v>
      </c>
      <c r="C349" s="27" t="s">
        <v>2006</v>
      </c>
      <c r="D349" s="27">
        <v>547</v>
      </c>
      <c r="E349" s="96" t="s">
        <v>516</v>
      </c>
    </row>
    <row r="350" spans="1:5" ht="20.25" customHeight="1" x14ac:dyDescent="0.3">
      <c r="A350" s="100" t="s">
        <v>1340</v>
      </c>
      <c r="B350" s="18" t="s">
        <v>1341</v>
      </c>
      <c r="C350" s="27">
        <v>548</v>
      </c>
      <c r="D350" s="27">
        <f>C350+0</f>
        <v>548</v>
      </c>
      <c r="E350" s="96" t="s">
        <v>516</v>
      </c>
    </row>
    <row r="351" spans="1:5" ht="20.25" customHeight="1" x14ac:dyDescent="0.3">
      <c r="A351" s="100" t="s">
        <v>354</v>
      </c>
      <c r="B351" s="18" t="s">
        <v>2200</v>
      </c>
      <c r="C351" s="27">
        <v>549</v>
      </c>
      <c r="D351" s="27">
        <f>C351+0</f>
        <v>549</v>
      </c>
      <c r="E351" s="96" t="s">
        <v>541</v>
      </c>
    </row>
    <row r="352" spans="1:5" ht="20.25" customHeight="1" x14ac:dyDescent="0.3">
      <c r="A352" s="100" t="s">
        <v>2754</v>
      </c>
      <c r="B352" s="18" t="s">
        <v>1767</v>
      </c>
      <c r="C352" s="27" t="s">
        <v>2755</v>
      </c>
      <c r="D352" s="27">
        <v>550</v>
      </c>
      <c r="E352" s="96" t="s">
        <v>541</v>
      </c>
    </row>
    <row r="353" spans="1:5" ht="20.25" customHeight="1" x14ac:dyDescent="0.3">
      <c r="A353" s="100" t="s">
        <v>737</v>
      </c>
      <c r="B353" s="18" t="s">
        <v>738</v>
      </c>
      <c r="C353" s="27" t="s">
        <v>739</v>
      </c>
      <c r="D353" s="27">
        <v>553</v>
      </c>
      <c r="E353" s="96" t="s">
        <v>516</v>
      </c>
    </row>
    <row r="354" spans="1:5" ht="20.25" customHeight="1" x14ac:dyDescent="0.3">
      <c r="A354" s="100" t="s">
        <v>1709</v>
      </c>
      <c r="B354" s="18" t="b">
        <v>0</v>
      </c>
      <c r="C354" s="27">
        <v>555</v>
      </c>
      <c r="D354" s="27">
        <f>C354+0</f>
        <v>555</v>
      </c>
      <c r="E354" s="96" t="s">
        <v>516</v>
      </c>
    </row>
    <row r="355" spans="1:5" ht="20.25" customHeight="1" x14ac:dyDescent="0.3">
      <c r="A355" s="100" t="s">
        <v>1817</v>
      </c>
      <c r="B355" s="18" t="s">
        <v>1615</v>
      </c>
      <c r="C355" s="27">
        <v>556</v>
      </c>
      <c r="D355" s="27">
        <f>C355+0</f>
        <v>556</v>
      </c>
      <c r="E355" s="96" t="s">
        <v>541</v>
      </c>
    </row>
    <row r="356" spans="1:5" ht="20.25" customHeight="1" x14ac:dyDescent="0.3">
      <c r="A356" s="100" t="s">
        <v>526</v>
      </c>
      <c r="B356" s="18" t="s">
        <v>527</v>
      </c>
      <c r="C356" s="27" t="s">
        <v>528</v>
      </c>
      <c r="D356" s="27">
        <v>559</v>
      </c>
      <c r="E356" s="96" t="s">
        <v>516</v>
      </c>
    </row>
    <row r="357" spans="1:5" ht="20.25" customHeight="1" x14ac:dyDescent="0.3">
      <c r="A357" s="100" t="s">
        <v>2762</v>
      </c>
      <c r="B357" s="18" t="s">
        <v>527</v>
      </c>
      <c r="C357" s="27" t="s">
        <v>2763</v>
      </c>
      <c r="D357" s="27">
        <v>559</v>
      </c>
      <c r="E357" s="96" t="s">
        <v>516</v>
      </c>
    </row>
    <row r="358" spans="1:5" ht="20.25" customHeight="1" x14ac:dyDescent="0.3">
      <c r="A358" s="100" t="s">
        <v>186</v>
      </c>
      <c r="B358" s="18" t="s">
        <v>981</v>
      </c>
      <c r="C358" s="27">
        <v>560</v>
      </c>
      <c r="D358" s="27">
        <f>C358+0</f>
        <v>560</v>
      </c>
      <c r="E358" s="96" t="s">
        <v>516</v>
      </c>
    </row>
    <row r="359" spans="1:5" ht="20.25" customHeight="1" x14ac:dyDescent="0.3">
      <c r="A359" s="100" t="s">
        <v>2142</v>
      </c>
      <c r="B359" s="18" t="s">
        <v>2143</v>
      </c>
      <c r="C359" s="27">
        <v>562</v>
      </c>
      <c r="D359" s="27">
        <f>C359+0</f>
        <v>562</v>
      </c>
      <c r="E359" s="96" t="s">
        <v>516</v>
      </c>
    </row>
    <row r="360" spans="1:5" ht="20.25" customHeight="1" x14ac:dyDescent="0.3">
      <c r="A360" s="100" t="s">
        <v>1376</v>
      </c>
      <c r="B360" s="18" t="s">
        <v>1377</v>
      </c>
      <c r="C360" s="27">
        <v>564</v>
      </c>
      <c r="D360" s="27">
        <f>C360+0</f>
        <v>564</v>
      </c>
      <c r="E360" s="96" t="s">
        <v>516</v>
      </c>
    </row>
    <row r="361" spans="1:5" ht="20.25" customHeight="1" x14ac:dyDescent="0.3">
      <c r="A361" s="100" t="s">
        <v>838</v>
      </c>
      <c r="B361" s="18" t="s">
        <v>839</v>
      </c>
      <c r="C361" s="27" t="s">
        <v>840</v>
      </c>
      <c r="D361" s="27">
        <v>569</v>
      </c>
      <c r="E361" s="96" t="s">
        <v>516</v>
      </c>
    </row>
    <row r="362" spans="1:5" ht="20.25" customHeight="1" x14ac:dyDescent="0.3">
      <c r="A362" s="100" t="s">
        <v>1656</v>
      </c>
      <c r="B362" s="18" t="s">
        <v>1657</v>
      </c>
      <c r="C362" s="27">
        <v>573</v>
      </c>
      <c r="D362" s="27">
        <f>C362+0</f>
        <v>573</v>
      </c>
      <c r="E362" s="96" t="s">
        <v>541</v>
      </c>
    </row>
    <row r="363" spans="1:5" ht="20.25" customHeight="1" x14ac:dyDescent="0.3">
      <c r="A363" s="100" t="s">
        <v>1212</v>
      </c>
      <c r="B363" s="18" t="s">
        <v>1213</v>
      </c>
      <c r="C363" s="27">
        <v>577</v>
      </c>
      <c r="D363" s="27">
        <f>C363+0</f>
        <v>577</v>
      </c>
      <c r="E363" s="96" t="s">
        <v>541</v>
      </c>
    </row>
    <row r="364" spans="1:5" ht="20.25" customHeight="1" x14ac:dyDescent="0.3">
      <c r="A364" s="100" t="s">
        <v>2345</v>
      </c>
      <c r="B364" s="18" t="s">
        <v>2346</v>
      </c>
      <c r="C364" s="27">
        <v>579</v>
      </c>
      <c r="D364" s="27">
        <f>C364+0</f>
        <v>579</v>
      </c>
      <c r="E364" s="96" t="s">
        <v>541</v>
      </c>
    </row>
    <row r="365" spans="1:5" ht="20.25" customHeight="1" x14ac:dyDescent="0.3">
      <c r="A365" s="100" t="s">
        <v>2296</v>
      </c>
      <c r="B365" s="18" t="s">
        <v>2297</v>
      </c>
      <c r="C365" s="27">
        <v>580</v>
      </c>
      <c r="D365" s="27">
        <f>C365+0</f>
        <v>580</v>
      </c>
      <c r="E365" s="96" t="s">
        <v>516</v>
      </c>
    </row>
    <row r="366" spans="1:5" ht="20.25" customHeight="1" x14ac:dyDescent="0.3">
      <c r="A366" s="100" t="s">
        <v>928</v>
      </c>
      <c r="B366" s="18" t="s">
        <v>929</v>
      </c>
      <c r="C366" s="27" t="s">
        <v>930</v>
      </c>
      <c r="D366" s="27">
        <v>580</v>
      </c>
      <c r="E366" s="96" t="s">
        <v>516</v>
      </c>
    </row>
    <row r="367" spans="1:5" ht="20.25" customHeight="1" x14ac:dyDescent="0.3">
      <c r="A367" s="100" t="s">
        <v>382</v>
      </c>
      <c r="B367" s="18" t="s">
        <v>2379</v>
      </c>
      <c r="C367" s="27">
        <v>581</v>
      </c>
      <c r="D367" s="27">
        <f>C367+0</f>
        <v>581</v>
      </c>
      <c r="E367" s="96" t="s">
        <v>516</v>
      </c>
    </row>
    <row r="368" spans="1:5" ht="20.25" customHeight="1" x14ac:dyDescent="0.3">
      <c r="A368" s="100" t="s">
        <v>3062</v>
      </c>
      <c r="B368" s="18" t="s">
        <v>3063</v>
      </c>
      <c r="C368" s="27" t="s">
        <v>3064</v>
      </c>
      <c r="D368" s="27">
        <v>582</v>
      </c>
      <c r="E368" s="96" t="s">
        <v>516</v>
      </c>
    </row>
    <row r="369" spans="1:5" ht="20.25" customHeight="1" x14ac:dyDescent="0.3">
      <c r="A369" s="100" t="s">
        <v>345</v>
      </c>
      <c r="B369" s="18" t="s">
        <v>2114</v>
      </c>
      <c r="C369" s="27">
        <v>583</v>
      </c>
      <c r="D369" s="27">
        <f>C369+0</f>
        <v>583</v>
      </c>
      <c r="E369" s="96" t="s">
        <v>541</v>
      </c>
    </row>
    <row r="370" spans="1:5" ht="20.25" customHeight="1" x14ac:dyDescent="0.3">
      <c r="A370" s="100" t="s">
        <v>1974</v>
      </c>
      <c r="B370" s="18" t="s">
        <v>1971</v>
      </c>
      <c r="C370" s="27">
        <v>587</v>
      </c>
      <c r="D370" s="27">
        <f>C370+0</f>
        <v>587</v>
      </c>
      <c r="E370" s="96" t="s">
        <v>516</v>
      </c>
    </row>
    <row r="371" spans="1:5" ht="20.25" customHeight="1" x14ac:dyDescent="0.3">
      <c r="A371" s="100" t="s">
        <v>495</v>
      </c>
      <c r="B371" s="18" t="s">
        <v>3100</v>
      </c>
      <c r="C371" s="27">
        <v>591</v>
      </c>
      <c r="D371" s="27">
        <f>C371+0</f>
        <v>591</v>
      </c>
      <c r="E371" s="96" t="s">
        <v>516</v>
      </c>
    </row>
    <row r="372" spans="1:5" ht="20.25" customHeight="1" x14ac:dyDescent="0.3">
      <c r="A372" s="100" t="s">
        <v>768</v>
      </c>
      <c r="B372" s="18" t="s">
        <v>769</v>
      </c>
      <c r="C372" s="27" t="s">
        <v>770</v>
      </c>
      <c r="D372" s="27">
        <v>594</v>
      </c>
      <c r="E372" s="96" t="s">
        <v>516</v>
      </c>
    </row>
    <row r="373" spans="1:5" ht="20.25" customHeight="1" x14ac:dyDescent="0.3">
      <c r="A373" s="100" t="s">
        <v>431</v>
      </c>
      <c r="B373" s="18" t="s">
        <v>2666</v>
      </c>
      <c r="C373" s="27">
        <v>595</v>
      </c>
      <c r="D373" s="27">
        <f>C373+0</f>
        <v>595</v>
      </c>
      <c r="E373" s="96" t="s">
        <v>516</v>
      </c>
    </row>
    <row r="374" spans="1:5" ht="20.25" customHeight="1" x14ac:dyDescent="0.3">
      <c r="A374" s="100" t="s">
        <v>404</v>
      </c>
      <c r="B374" s="18" t="s">
        <v>2563</v>
      </c>
      <c r="C374" s="27">
        <v>597</v>
      </c>
      <c r="D374" s="27">
        <f>C374+0</f>
        <v>597</v>
      </c>
      <c r="E374" s="96" t="s">
        <v>516</v>
      </c>
    </row>
    <row r="375" spans="1:5" ht="20.25" customHeight="1" x14ac:dyDescent="0.3">
      <c r="A375" s="100" t="s">
        <v>2894</v>
      </c>
      <c r="B375" s="18" t="s">
        <v>2895</v>
      </c>
      <c r="C375" s="27">
        <v>603</v>
      </c>
      <c r="D375" s="27">
        <f>C375+0</f>
        <v>603</v>
      </c>
      <c r="E375" s="96" t="s">
        <v>516</v>
      </c>
    </row>
    <row r="376" spans="1:5" ht="20.25" customHeight="1" x14ac:dyDescent="0.3">
      <c r="A376" s="100" t="s">
        <v>252</v>
      </c>
      <c r="B376" s="18" t="s">
        <v>1420</v>
      </c>
      <c r="C376" s="27">
        <v>605</v>
      </c>
      <c r="D376" s="27">
        <f>C376+0</f>
        <v>605</v>
      </c>
      <c r="E376" s="96" t="s">
        <v>516</v>
      </c>
    </row>
    <row r="377" spans="1:5" ht="20.25" customHeight="1" x14ac:dyDescent="0.3">
      <c r="A377" s="100" t="s">
        <v>571</v>
      </c>
      <c r="B377" s="18" t="s">
        <v>572</v>
      </c>
      <c r="C377" s="27" t="s">
        <v>573</v>
      </c>
      <c r="D377" s="27">
        <v>607</v>
      </c>
      <c r="E377" s="96" t="s">
        <v>516</v>
      </c>
    </row>
    <row r="378" spans="1:5" ht="20.25" customHeight="1" x14ac:dyDescent="0.3">
      <c r="A378" s="100" t="s">
        <v>1601</v>
      </c>
      <c r="B378" s="18" t="s">
        <v>1602</v>
      </c>
      <c r="C378" s="27">
        <v>612</v>
      </c>
      <c r="D378" s="27">
        <f>C378+0</f>
        <v>612</v>
      </c>
      <c r="E378" s="96" t="s">
        <v>516</v>
      </c>
    </row>
    <row r="379" spans="1:5" ht="20.25" customHeight="1" x14ac:dyDescent="0.3">
      <c r="A379" s="100" t="s">
        <v>334</v>
      </c>
      <c r="B379" s="18" t="s">
        <v>2055</v>
      </c>
      <c r="C379" s="27">
        <v>613</v>
      </c>
      <c r="D379" s="27">
        <f>C379+0</f>
        <v>613</v>
      </c>
      <c r="E379" s="96" t="s">
        <v>516</v>
      </c>
    </row>
    <row r="380" spans="1:5" ht="20.25" customHeight="1" x14ac:dyDescent="0.3">
      <c r="A380" s="100" t="s">
        <v>329</v>
      </c>
      <c r="B380" s="18" t="s">
        <v>2014</v>
      </c>
      <c r="C380" s="27">
        <v>618</v>
      </c>
      <c r="D380" s="27">
        <f>C380+0</f>
        <v>618</v>
      </c>
      <c r="E380" s="96" t="s">
        <v>516</v>
      </c>
    </row>
    <row r="381" spans="1:5" ht="20.25" customHeight="1" x14ac:dyDescent="0.3">
      <c r="A381" s="100" t="s">
        <v>1640</v>
      </c>
      <c r="B381" s="18" t="s">
        <v>1641</v>
      </c>
      <c r="C381" s="27">
        <v>623</v>
      </c>
      <c r="D381" s="27">
        <f>C381+0</f>
        <v>623</v>
      </c>
      <c r="E381" s="96" t="s">
        <v>516</v>
      </c>
    </row>
    <row r="382" spans="1:5" ht="20.25" customHeight="1" x14ac:dyDescent="0.3">
      <c r="A382" s="100" t="s">
        <v>1746</v>
      </c>
      <c r="B382" s="18" t="s">
        <v>1747</v>
      </c>
      <c r="C382" s="27">
        <v>629</v>
      </c>
      <c r="D382" s="27">
        <f>C382+0</f>
        <v>629</v>
      </c>
      <c r="E382" s="96" t="s">
        <v>516</v>
      </c>
    </row>
    <row r="383" spans="1:5" ht="20.25" customHeight="1" x14ac:dyDescent="0.3">
      <c r="A383" s="100" t="s">
        <v>2455</v>
      </c>
      <c r="B383" s="18" t="s">
        <v>2456</v>
      </c>
      <c r="C383" s="27" t="s">
        <v>2457</v>
      </c>
      <c r="D383" s="27">
        <v>629</v>
      </c>
      <c r="E383" s="96" t="s">
        <v>516</v>
      </c>
    </row>
    <row r="384" spans="1:5" ht="20.25" customHeight="1" x14ac:dyDescent="0.3">
      <c r="A384" s="100" t="s">
        <v>440</v>
      </c>
      <c r="B384" s="18" t="s">
        <v>2691</v>
      </c>
      <c r="C384" s="27">
        <v>630</v>
      </c>
      <c r="D384" s="27">
        <f>C384+0</f>
        <v>630</v>
      </c>
      <c r="E384" s="96" t="s">
        <v>516</v>
      </c>
    </row>
    <row r="385" spans="1:5" ht="20.25" customHeight="1" x14ac:dyDescent="0.3">
      <c r="A385" s="100" t="s">
        <v>1081</v>
      </c>
      <c r="B385" s="18" t="s">
        <v>1082</v>
      </c>
      <c r="C385" s="27" t="s">
        <v>1083</v>
      </c>
      <c r="D385" s="27">
        <v>633</v>
      </c>
      <c r="E385" s="96" t="s">
        <v>516</v>
      </c>
    </row>
    <row r="386" spans="1:5" ht="20.25" customHeight="1" x14ac:dyDescent="0.3">
      <c r="A386" s="100" t="s">
        <v>158</v>
      </c>
      <c r="B386" s="18" t="s">
        <v>613</v>
      </c>
      <c r="C386" s="27">
        <v>636</v>
      </c>
      <c r="D386" s="27">
        <f>C386+0</f>
        <v>636</v>
      </c>
      <c r="E386" s="96" t="s">
        <v>516</v>
      </c>
    </row>
    <row r="387" spans="1:5" ht="20.25" customHeight="1" x14ac:dyDescent="0.3">
      <c r="A387" s="100" t="s">
        <v>1386</v>
      </c>
      <c r="B387" s="18" t="s">
        <v>1387</v>
      </c>
      <c r="C387" s="27">
        <v>640</v>
      </c>
      <c r="D387" s="27">
        <f>C387+0</f>
        <v>640</v>
      </c>
      <c r="E387" s="96" t="s">
        <v>516</v>
      </c>
    </row>
    <row r="388" spans="1:5" ht="20.25" customHeight="1" x14ac:dyDescent="0.3">
      <c r="A388" s="100" t="s">
        <v>1388</v>
      </c>
      <c r="B388" s="18" t="s">
        <v>1389</v>
      </c>
      <c r="C388" s="27" t="s">
        <v>1390</v>
      </c>
      <c r="D388" s="27">
        <v>640</v>
      </c>
      <c r="E388" s="96" t="s">
        <v>516</v>
      </c>
    </row>
    <row r="389" spans="1:5" ht="20.25" customHeight="1" x14ac:dyDescent="0.3">
      <c r="A389" s="100" t="s">
        <v>2806</v>
      </c>
      <c r="B389" s="18" t="s">
        <v>2807</v>
      </c>
      <c r="C389" s="27">
        <v>641</v>
      </c>
      <c r="D389" s="27">
        <f>C389+0</f>
        <v>641</v>
      </c>
      <c r="E389" s="96" t="s">
        <v>516</v>
      </c>
    </row>
    <row r="390" spans="1:5" ht="20.25" customHeight="1" x14ac:dyDescent="0.3">
      <c r="A390" s="100" t="s">
        <v>2808</v>
      </c>
      <c r="B390" s="18" t="s">
        <v>2809</v>
      </c>
      <c r="C390" s="27">
        <v>641</v>
      </c>
      <c r="D390" s="27">
        <f>C390+0</f>
        <v>641</v>
      </c>
      <c r="E390" s="96" t="s">
        <v>516</v>
      </c>
    </row>
    <row r="391" spans="1:5" ht="20.25" customHeight="1" x14ac:dyDescent="0.3">
      <c r="A391" s="100" t="s">
        <v>1497</v>
      </c>
      <c r="B391" s="18" t="s">
        <v>1498</v>
      </c>
      <c r="C391" s="27" t="s">
        <v>1499</v>
      </c>
      <c r="D391" s="27">
        <v>641</v>
      </c>
      <c r="E391" s="96" t="s">
        <v>516</v>
      </c>
    </row>
    <row r="392" spans="1:5" ht="20.25" customHeight="1" x14ac:dyDescent="0.3">
      <c r="A392" s="100" t="s">
        <v>847</v>
      </c>
      <c r="B392" s="18" t="s">
        <v>848</v>
      </c>
      <c r="C392" s="27" t="s">
        <v>849</v>
      </c>
      <c r="D392" s="27">
        <v>645</v>
      </c>
      <c r="E392" s="96" t="s">
        <v>516</v>
      </c>
    </row>
    <row r="393" spans="1:5" ht="20.25" customHeight="1" x14ac:dyDescent="0.3">
      <c r="A393" s="100" t="s">
        <v>2724</v>
      </c>
      <c r="B393" s="18" t="s">
        <v>2725</v>
      </c>
      <c r="C393" s="27">
        <v>647</v>
      </c>
      <c r="D393" s="27">
        <f>C393+0</f>
        <v>647</v>
      </c>
      <c r="E393" s="96" t="s">
        <v>516</v>
      </c>
    </row>
    <row r="394" spans="1:5" ht="20.25" customHeight="1" x14ac:dyDescent="0.3">
      <c r="A394" s="100" t="s">
        <v>1552</v>
      </c>
      <c r="B394" s="18" t="s">
        <v>395</v>
      </c>
      <c r="C394" s="27">
        <v>650</v>
      </c>
      <c r="D394" s="27">
        <f>C394+0</f>
        <v>650</v>
      </c>
      <c r="E394" s="96" t="s">
        <v>541</v>
      </c>
    </row>
    <row r="395" spans="1:5" ht="20.25" customHeight="1" x14ac:dyDescent="0.3">
      <c r="A395" s="100" t="s">
        <v>978</v>
      </c>
      <c r="B395" s="18" t="s">
        <v>979</v>
      </c>
      <c r="C395" s="27" t="s">
        <v>980</v>
      </c>
      <c r="D395" s="27">
        <v>660</v>
      </c>
      <c r="E395" s="96" t="s">
        <v>516</v>
      </c>
    </row>
    <row r="396" spans="1:5" ht="20.25" customHeight="1" x14ac:dyDescent="0.3">
      <c r="A396" s="100" t="s">
        <v>604</v>
      </c>
      <c r="B396" s="18" t="s">
        <v>605</v>
      </c>
      <c r="C396" s="27" t="s">
        <v>606</v>
      </c>
      <c r="D396" s="27">
        <v>661</v>
      </c>
      <c r="E396" s="96" t="s">
        <v>516</v>
      </c>
    </row>
    <row r="397" spans="1:5" ht="20.25" customHeight="1" x14ac:dyDescent="0.3">
      <c r="A397" s="100" t="s">
        <v>1016</v>
      </c>
      <c r="B397" s="18" t="s">
        <v>1017</v>
      </c>
      <c r="C397" s="27">
        <v>666</v>
      </c>
      <c r="D397" s="27">
        <f>C397+0</f>
        <v>666</v>
      </c>
      <c r="E397" s="96" t="s">
        <v>516</v>
      </c>
    </row>
    <row r="398" spans="1:5" ht="20.25" customHeight="1" x14ac:dyDescent="0.3">
      <c r="A398" s="100" t="s">
        <v>1016</v>
      </c>
      <c r="B398" s="18" t="s">
        <v>1017</v>
      </c>
      <c r="C398" s="27">
        <v>666</v>
      </c>
      <c r="D398" s="27">
        <f>C398+0</f>
        <v>666</v>
      </c>
      <c r="E398" s="96" t="s">
        <v>516</v>
      </c>
    </row>
    <row r="399" spans="1:5" ht="20.25" customHeight="1" x14ac:dyDescent="0.3">
      <c r="A399" s="100" t="s">
        <v>1016</v>
      </c>
      <c r="B399" s="18" t="s">
        <v>1018</v>
      </c>
      <c r="C399" s="27">
        <v>666</v>
      </c>
      <c r="D399" s="27">
        <f>C399+0</f>
        <v>666</v>
      </c>
      <c r="E399" s="96" t="s">
        <v>541</v>
      </c>
    </row>
    <row r="400" spans="1:5" ht="20.25" customHeight="1" x14ac:dyDescent="0.3">
      <c r="A400" s="100" t="s">
        <v>360</v>
      </c>
      <c r="B400" s="18" t="s">
        <v>2235</v>
      </c>
      <c r="C400" s="27">
        <v>667</v>
      </c>
      <c r="D400" s="27">
        <f>C400+0</f>
        <v>667</v>
      </c>
      <c r="E400" s="96" t="s">
        <v>541</v>
      </c>
    </row>
    <row r="401" spans="1:5" ht="20.25" customHeight="1" x14ac:dyDescent="0.3">
      <c r="A401" s="100" t="s">
        <v>2238</v>
      </c>
      <c r="B401" s="18" t="s">
        <v>2239</v>
      </c>
      <c r="C401" s="27" t="s">
        <v>2240</v>
      </c>
      <c r="D401" s="27">
        <v>667</v>
      </c>
      <c r="E401" s="96" t="s">
        <v>516</v>
      </c>
    </row>
    <row r="402" spans="1:5" ht="20.25" customHeight="1" x14ac:dyDescent="0.3">
      <c r="A402" s="100" t="s">
        <v>486</v>
      </c>
      <c r="B402" s="18" t="s">
        <v>3040</v>
      </c>
      <c r="C402" s="27">
        <v>669</v>
      </c>
      <c r="D402" s="27">
        <f>C402+0</f>
        <v>669</v>
      </c>
      <c r="E402" s="96" t="s">
        <v>516</v>
      </c>
    </row>
    <row r="403" spans="1:5" ht="20.25" customHeight="1" x14ac:dyDescent="0.3">
      <c r="A403" s="100" t="s">
        <v>3150</v>
      </c>
      <c r="B403" s="18" t="s">
        <v>3151</v>
      </c>
      <c r="C403" s="27" t="s">
        <v>3152</v>
      </c>
      <c r="D403" s="27">
        <v>671</v>
      </c>
      <c r="E403" s="96" t="s">
        <v>516</v>
      </c>
    </row>
    <row r="404" spans="1:5" ht="20.25" customHeight="1" x14ac:dyDescent="0.3">
      <c r="A404" s="100" t="s">
        <v>267</v>
      </c>
      <c r="B404" s="18" t="s">
        <v>1582</v>
      </c>
      <c r="C404" s="27">
        <v>678</v>
      </c>
      <c r="D404" s="27">
        <f t="shared" ref="D404:D410" si="6">C404+0</f>
        <v>678</v>
      </c>
      <c r="E404" s="96" t="s">
        <v>516</v>
      </c>
    </row>
    <row r="405" spans="1:5" ht="20.25" customHeight="1" x14ac:dyDescent="0.3">
      <c r="A405" s="100" t="s">
        <v>441</v>
      </c>
      <c r="B405" s="18" t="s">
        <v>2697</v>
      </c>
      <c r="C405" s="27">
        <v>695</v>
      </c>
      <c r="D405" s="27">
        <f t="shared" si="6"/>
        <v>695</v>
      </c>
      <c r="E405" s="96" t="s">
        <v>516</v>
      </c>
    </row>
    <row r="406" spans="1:5" ht="20.25" customHeight="1" x14ac:dyDescent="0.3">
      <c r="A406" s="100" t="s">
        <v>385</v>
      </c>
      <c r="B406" s="18" t="s">
        <v>2411</v>
      </c>
      <c r="C406" s="27">
        <v>699</v>
      </c>
      <c r="D406" s="27">
        <f t="shared" si="6"/>
        <v>699</v>
      </c>
      <c r="E406" s="96" t="s">
        <v>516</v>
      </c>
    </row>
    <row r="407" spans="1:5" ht="20.25" customHeight="1" x14ac:dyDescent="0.3">
      <c r="A407" s="100" t="s">
        <v>499</v>
      </c>
      <c r="B407" s="18" t="s">
        <v>3130</v>
      </c>
      <c r="C407" s="27">
        <v>710</v>
      </c>
      <c r="D407" s="27">
        <f t="shared" si="6"/>
        <v>710</v>
      </c>
      <c r="E407" s="96" t="s">
        <v>516</v>
      </c>
    </row>
    <row r="408" spans="1:5" ht="20.25" customHeight="1" x14ac:dyDescent="0.3">
      <c r="A408" s="100" t="s">
        <v>502</v>
      </c>
      <c r="B408" s="18" t="s">
        <v>3160</v>
      </c>
      <c r="C408" s="27">
        <v>711</v>
      </c>
      <c r="D408" s="27">
        <f t="shared" si="6"/>
        <v>711</v>
      </c>
      <c r="E408" s="96" t="s">
        <v>516</v>
      </c>
    </row>
    <row r="409" spans="1:5" ht="20.25" customHeight="1" x14ac:dyDescent="0.3">
      <c r="A409" s="100" t="s">
        <v>2009</v>
      </c>
      <c r="B409" s="18" t="s">
        <v>2010</v>
      </c>
      <c r="C409" s="27">
        <v>712</v>
      </c>
      <c r="D409" s="27">
        <f t="shared" si="6"/>
        <v>712</v>
      </c>
      <c r="E409" s="96" t="s">
        <v>516</v>
      </c>
    </row>
    <row r="410" spans="1:5" ht="20.25" customHeight="1" x14ac:dyDescent="0.3">
      <c r="A410" s="100" t="s">
        <v>218</v>
      </c>
      <c r="B410" s="18" t="s">
        <v>1277</v>
      </c>
      <c r="C410" s="27">
        <v>713</v>
      </c>
      <c r="D410" s="27">
        <f t="shared" si="6"/>
        <v>713</v>
      </c>
      <c r="E410" s="96" t="s">
        <v>516</v>
      </c>
    </row>
    <row r="411" spans="1:5" ht="20.25" customHeight="1" x14ac:dyDescent="0.3">
      <c r="A411" s="100" t="s">
        <v>1003</v>
      </c>
      <c r="B411" s="18" t="s">
        <v>1004</v>
      </c>
      <c r="C411" s="27" t="s">
        <v>1005</v>
      </c>
      <c r="D411" s="27">
        <v>716</v>
      </c>
      <c r="E411" s="96" t="s">
        <v>516</v>
      </c>
    </row>
    <row r="412" spans="1:5" ht="20.25" customHeight="1" x14ac:dyDescent="0.3">
      <c r="A412" s="100" t="s">
        <v>1617</v>
      </c>
      <c r="B412" s="18" t="s">
        <v>1618</v>
      </c>
      <c r="C412" s="27">
        <v>717</v>
      </c>
      <c r="D412" s="27">
        <f>C412+0</f>
        <v>717</v>
      </c>
      <c r="E412" s="96" t="s">
        <v>541</v>
      </c>
    </row>
    <row r="413" spans="1:5" ht="20.25" customHeight="1" x14ac:dyDescent="0.3">
      <c r="A413" s="100" t="s">
        <v>2694</v>
      </c>
      <c r="B413" s="18" t="s">
        <v>2695</v>
      </c>
      <c r="C413" s="27" t="s">
        <v>2696</v>
      </c>
      <c r="D413" s="27">
        <v>721</v>
      </c>
      <c r="E413" s="96" t="s">
        <v>516</v>
      </c>
    </row>
    <row r="414" spans="1:5" ht="20.25" customHeight="1" x14ac:dyDescent="0.3">
      <c r="A414" s="100" t="s">
        <v>358</v>
      </c>
      <c r="B414" s="18" t="s">
        <v>2220</v>
      </c>
      <c r="C414" s="27">
        <v>722</v>
      </c>
      <c r="D414" s="27">
        <f>C414+0</f>
        <v>722</v>
      </c>
      <c r="E414" s="96" t="s">
        <v>541</v>
      </c>
    </row>
    <row r="415" spans="1:5" ht="20.25" customHeight="1" x14ac:dyDescent="0.3">
      <c r="A415" s="100" t="s">
        <v>283</v>
      </c>
      <c r="B415" s="18" t="s">
        <v>1674</v>
      </c>
      <c r="C415" s="27">
        <v>723</v>
      </c>
      <c r="D415" s="27">
        <f>C415+0</f>
        <v>723</v>
      </c>
      <c r="E415" s="96" t="s">
        <v>516</v>
      </c>
    </row>
    <row r="416" spans="1:5" ht="20.25" customHeight="1" x14ac:dyDescent="0.3">
      <c r="A416" s="100" t="s">
        <v>283</v>
      </c>
      <c r="B416" s="18" t="s">
        <v>1674</v>
      </c>
      <c r="C416" s="27">
        <v>723</v>
      </c>
      <c r="D416" s="27">
        <f>C416+0</f>
        <v>723</v>
      </c>
      <c r="E416" s="96" t="s">
        <v>516</v>
      </c>
    </row>
    <row r="417" spans="1:5" ht="20.25" customHeight="1" x14ac:dyDescent="0.3">
      <c r="A417" s="100" t="s">
        <v>1453</v>
      </c>
      <c r="B417" s="18" t="s">
        <v>1454</v>
      </c>
      <c r="C417" s="27" t="s">
        <v>1455</v>
      </c>
      <c r="D417" s="27">
        <v>726</v>
      </c>
      <c r="E417" s="96" t="s">
        <v>541</v>
      </c>
    </row>
    <row r="418" spans="1:5" ht="20.25" customHeight="1" x14ac:dyDescent="0.3">
      <c r="A418" s="100" t="s">
        <v>1754</v>
      </c>
      <c r="B418" s="18" t="s">
        <v>468</v>
      </c>
      <c r="C418" s="27">
        <v>735</v>
      </c>
      <c r="D418" s="27">
        <f>C418+0</f>
        <v>735</v>
      </c>
      <c r="E418" s="96" t="s">
        <v>516</v>
      </c>
    </row>
    <row r="419" spans="1:5" ht="20.25" customHeight="1" x14ac:dyDescent="0.3">
      <c r="A419" s="100" t="s">
        <v>2450</v>
      </c>
      <c r="B419" s="18" t="s">
        <v>2451</v>
      </c>
      <c r="C419" s="27" t="s">
        <v>2452</v>
      </c>
      <c r="D419" s="27">
        <v>735</v>
      </c>
      <c r="E419" s="96" t="s">
        <v>516</v>
      </c>
    </row>
    <row r="420" spans="1:5" ht="20.25" customHeight="1" x14ac:dyDescent="0.3">
      <c r="A420" s="100" t="s">
        <v>217</v>
      </c>
      <c r="B420" s="18" t="s">
        <v>1267</v>
      </c>
      <c r="C420" s="27">
        <v>736</v>
      </c>
      <c r="D420" s="27">
        <f>C420+0</f>
        <v>736</v>
      </c>
      <c r="E420" s="96" t="s">
        <v>516</v>
      </c>
    </row>
    <row r="421" spans="1:5" ht="20.25" customHeight="1" x14ac:dyDescent="0.3">
      <c r="A421" s="100" t="s">
        <v>240</v>
      </c>
      <c r="B421" s="18" t="s">
        <v>1391</v>
      </c>
      <c r="C421" s="27">
        <v>737</v>
      </c>
      <c r="D421" s="27">
        <f>C421+0</f>
        <v>737</v>
      </c>
      <c r="E421" s="96" t="s">
        <v>516</v>
      </c>
    </row>
    <row r="422" spans="1:5" ht="20.25" customHeight="1" x14ac:dyDescent="0.3">
      <c r="A422" s="100" t="s">
        <v>413</v>
      </c>
      <c r="B422" s="18" t="s">
        <v>2595</v>
      </c>
      <c r="C422" s="27">
        <v>739</v>
      </c>
      <c r="D422" s="27">
        <f>C422+0</f>
        <v>739</v>
      </c>
      <c r="E422" s="96" t="s">
        <v>516</v>
      </c>
    </row>
    <row r="423" spans="1:5" ht="20.25" customHeight="1" x14ac:dyDescent="0.3">
      <c r="A423" s="100" t="s">
        <v>786</v>
      </c>
      <c r="B423" s="18" t="s">
        <v>368</v>
      </c>
      <c r="C423" s="27">
        <v>741</v>
      </c>
      <c r="D423" s="27">
        <f>C423+0</f>
        <v>741</v>
      </c>
      <c r="E423" s="96" t="s">
        <v>541</v>
      </c>
    </row>
    <row r="424" spans="1:5" ht="20.25" customHeight="1" x14ac:dyDescent="0.3">
      <c r="A424" s="100" t="s">
        <v>586</v>
      </c>
      <c r="B424" s="18" t="s">
        <v>587</v>
      </c>
      <c r="C424" s="27" t="s">
        <v>588</v>
      </c>
      <c r="D424" s="27">
        <v>741</v>
      </c>
      <c r="E424" s="96" t="s">
        <v>516</v>
      </c>
    </row>
    <row r="425" spans="1:5" ht="20.25" customHeight="1" x14ac:dyDescent="0.3">
      <c r="A425" s="100" t="s">
        <v>2151</v>
      </c>
      <c r="B425" s="18" t="s">
        <v>2152</v>
      </c>
      <c r="C425" s="27" t="s">
        <v>2153</v>
      </c>
      <c r="D425" s="27">
        <v>743</v>
      </c>
      <c r="E425" s="96" t="s">
        <v>516</v>
      </c>
    </row>
    <row r="426" spans="1:5" ht="20.25" customHeight="1" x14ac:dyDescent="0.3">
      <c r="A426" s="100" t="s">
        <v>437</v>
      </c>
      <c r="B426" s="18" t="s">
        <v>2681</v>
      </c>
      <c r="C426" s="27">
        <v>751</v>
      </c>
      <c r="D426" s="27">
        <f>C426+0</f>
        <v>751</v>
      </c>
      <c r="E426" s="96" t="s">
        <v>541</v>
      </c>
    </row>
    <row r="427" spans="1:5" ht="20.25" customHeight="1" x14ac:dyDescent="0.3">
      <c r="A427" s="100" t="s">
        <v>285</v>
      </c>
      <c r="B427" s="18" t="s">
        <v>1722</v>
      </c>
      <c r="C427" s="27">
        <v>757</v>
      </c>
      <c r="D427" s="27">
        <f>C427+0</f>
        <v>757</v>
      </c>
      <c r="E427" s="96" t="s">
        <v>516</v>
      </c>
    </row>
    <row r="428" spans="1:5" ht="20.25" customHeight="1" x14ac:dyDescent="0.3">
      <c r="A428" s="100" t="s">
        <v>1523</v>
      </c>
      <c r="B428" s="18" t="s">
        <v>1524</v>
      </c>
      <c r="C428" s="27" t="s">
        <v>1525</v>
      </c>
      <c r="D428" s="27">
        <v>761</v>
      </c>
      <c r="E428" s="96" t="s">
        <v>516</v>
      </c>
    </row>
    <row r="429" spans="1:5" ht="20.25" customHeight="1" x14ac:dyDescent="0.3">
      <c r="A429" s="100" t="s">
        <v>1871</v>
      </c>
      <c r="B429" s="18" t="s">
        <v>1222</v>
      </c>
      <c r="C429" s="27" t="s">
        <v>1872</v>
      </c>
      <c r="D429" s="27">
        <v>764</v>
      </c>
      <c r="E429" s="96" t="s">
        <v>516</v>
      </c>
    </row>
    <row r="430" spans="1:5" ht="20.25" customHeight="1" x14ac:dyDescent="0.3">
      <c r="A430" s="100" t="s">
        <v>792</v>
      </c>
      <c r="B430" s="18" t="s">
        <v>793</v>
      </c>
      <c r="C430" s="27" t="s">
        <v>794</v>
      </c>
      <c r="D430" s="27">
        <v>782</v>
      </c>
      <c r="E430" s="96" t="s">
        <v>516</v>
      </c>
    </row>
    <row r="431" spans="1:5" ht="20.25" customHeight="1" x14ac:dyDescent="0.3">
      <c r="A431" s="100" t="s">
        <v>686</v>
      </c>
      <c r="B431" s="18" t="s">
        <v>687</v>
      </c>
      <c r="C431" s="27" t="s">
        <v>688</v>
      </c>
      <c r="D431" s="27">
        <v>784</v>
      </c>
      <c r="E431" s="96" t="s">
        <v>516</v>
      </c>
    </row>
    <row r="432" spans="1:5" ht="20.25" customHeight="1" x14ac:dyDescent="0.3">
      <c r="A432" s="100" t="s">
        <v>1427</v>
      </c>
      <c r="B432" s="18" t="s">
        <v>1428</v>
      </c>
      <c r="C432" s="27">
        <v>785</v>
      </c>
      <c r="D432" s="27">
        <f>C432+0</f>
        <v>785</v>
      </c>
      <c r="E432" s="96" t="s">
        <v>516</v>
      </c>
    </row>
    <row r="433" spans="1:5" ht="20.25" customHeight="1" x14ac:dyDescent="0.3">
      <c r="A433" s="100" t="s">
        <v>982</v>
      </c>
      <c r="B433" s="18" t="s">
        <v>983</v>
      </c>
      <c r="C433" s="27" t="s">
        <v>984</v>
      </c>
      <c r="D433" s="27">
        <v>791</v>
      </c>
      <c r="E433" s="96" t="s">
        <v>516</v>
      </c>
    </row>
    <row r="434" spans="1:5" ht="20.25" customHeight="1" x14ac:dyDescent="0.3">
      <c r="A434" s="100" t="s">
        <v>1174</v>
      </c>
      <c r="B434" s="18" t="s">
        <v>1175</v>
      </c>
      <c r="C434" s="27">
        <v>800</v>
      </c>
      <c r="D434" s="27">
        <f>C434+0</f>
        <v>800</v>
      </c>
      <c r="E434" s="96" t="s">
        <v>516</v>
      </c>
    </row>
    <row r="435" spans="1:5" ht="20.25" customHeight="1" x14ac:dyDescent="0.3">
      <c r="A435" s="100" t="s">
        <v>972</v>
      </c>
      <c r="B435" s="18" t="s">
        <v>973</v>
      </c>
      <c r="C435" s="27" t="s">
        <v>974</v>
      </c>
      <c r="D435" s="27">
        <v>800</v>
      </c>
      <c r="E435" s="96" t="s">
        <v>516</v>
      </c>
    </row>
    <row r="436" spans="1:5" ht="20.25" customHeight="1" x14ac:dyDescent="0.3">
      <c r="A436" s="100" t="s">
        <v>2552</v>
      </c>
      <c r="B436" s="18" t="s">
        <v>2553</v>
      </c>
      <c r="C436" s="27" t="s">
        <v>2554</v>
      </c>
      <c r="D436" s="27">
        <v>800</v>
      </c>
      <c r="E436" s="96" t="s">
        <v>516</v>
      </c>
    </row>
    <row r="437" spans="1:5" ht="20.25" customHeight="1" x14ac:dyDescent="0.3">
      <c r="A437" s="100" t="s">
        <v>2298</v>
      </c>
      <c r="B437" s="18" t="s">
        <v>1316</v>
      </c>
      <c r="C437" s="27">
        <v>801</v>
      </c>
      <c r="D437" s="27">
        <f>C437+0</f>
        <v>801</v>
      </c>
      <c r="E437" s="96" t="s">
        <v>516</v>
      </c>
    </row>
    <row r="438" spans="1:5" ht="20.25" customHeight="1" x14ac:dyDescent="0.3">
      <c r="A438" s="100" t="s">
        <v>2299</v>
      </c>
      <c r="B438" s="18" t="s">
        <v>2300</v>
      </c>
      <c r="C438" s="27" t="s">
        <v>2301</v>
      </c>
      <c r="D438" s="27">
        <v>801</v>
      </c>
      <c r="E438" s="96" t="s">
        <v>516</v>
      </c>
    </row>
    <row r="439" spans="1:5" ht="20.25" customHeight="1" x14ac:dyDescent="0.3">
      <c r="A439" s="100" t="s">
        <v>111</v>
      </c>
      <c r="B439" s="18" t="s">
        <v>1114</v>
      </c>
      <c r="C439" s="27">
        <v>803</v>
      </c>
      <c r="D439" s="27">
        <f>C439+0</f>
        <v>803</v>
      </c>
      <c r="E439" s="96" t="s">
        <v>516</v>
      </c>
    </row>
    <row r="440" spans="1:5" ht="20.25" customHeight="1" x14ac:dyDescent="0.3">
      <c r="A440" s="100" t="s">
        <v>396</v>
      </c>
      <c r="B440" s="18" t="s">
        <v>2485</v>
      </c>
      <c r="C440" s="27">
        <v>804</v>
      </c>
      <c r="D440" s="27">
        <f>C440+0</f>
        <v>804</v>
      </c>
      <c r="E440" s="96" t="s">
        <v>541</v>
      </c>
    </row>
    <row r="441" spans="1:5" ht="20.25" customHeight="1" x14ac:dyDescent="0.3">
      <c r="A441" s="100" t="s">
        <v>2756</v>
      </c>
      <c r="B441" s="18" t="s">
        <v>2757</v>
      </c>
      <c r="C441" s="27" t="s">
        <v>2758</v>
      </c>
      <c r="D441" s="27">
        <v>804</v>
      </c>
      <c r="E441" s="96" t="s">
        <v>516</v>
      </c>
    </row>
    <row r="442" spans="1:5" ht="20.25" customHeight="1" x14ac:dyDescent="0.3">
      <c r="A442" s="100" t="s">
        <v>994</v>
      </c>
      <c r="B442" s="18" t="s">
        <v>995</v>
      </c>
      <c r="C442" s="27" t="s">
        <v>996</v>
      </c>
      <c r="D442" s="27">
        <v>804</v>
      </c>
      <c r="E442" s="96" t="s">
        <v>516</v>
      </c>
    </row>
    <row r="443" spans="1:5" ht="20.25" customHeight="1" x14ac:dyDescent="0.3">
      <c r="A443" s="100" t="s">
        <v>230</v>
      </c>
      <c r="B443" s="18" t="s">
        <v>1350</v>
      </c>
      <c r="C443" s="27">
        <v>805</v>
      </c>
      <c r="D443" s="27">
        <f>C443+0</f>
        <v>805</v>
      </c>
      <c r="E443" s="96" t="s">
        <v>516</v>
      </c>
    </row>
    <row r="444" spans="1:5" ht="20.25" customHeight="1" x14ac:dyDescent="0.3">
      <c r="A444" s="100" t="s">
        <v>1690</v>
      </c>
      <c r="B444" s="18" t="s">
        <v>1691</v>
      </c>
      <c r="C444" s="27" t="s">
        <v>1692</v>
      </c>
      <c r="D444" s="27">
        <v>806</v>
      </c>
      <c r="E444" s="96" t="s">
        <v>516</v>
      </c>
    </row>
    <row r="445" spans="1:5" ht="20.25" customHeight="1" x14ac:dyDescent="0.3">
      <c r="A445" s="100" t="s">
        <v>1577</v>
      </c>
      <c r="B445" s="18" t="s">
        <v>1578</v>
      </c>
      <c r="C445" s="27">
        <v>808</v>
      </c>
      <c r="D445" s="27">
        <f>C445+0</f>
        <v>808</v>
      </c>
      <c r="E445" s="96" t="s">
        <v>516</v>
      </c>
    </row>
    <row r="446" spans="1:5" ht="20.25" customHeight="1" x14ac:dyDescent="0.3">
      <c r="A446" s="100" t="s">
        <v>2787</v>
      </c>
      <c r="B446" s="18" t="s">
        <v>2788</v>
      </c>
      <c r="C446" s="27" t="s">
        <v>2789</v>
      </c>
      <c r="D446" s="27">
        <v>812</v>
      </c>
      <c r="E446" s="96" t="s">
        <v>516</v>
      </c>
    </row>
    <row r="447" spans="1:5" ht="20.25" customHeight="1" x14ac:dyDescent="0.3">
      <c r="A447" s="100" t="s">
        <v>2472</v>
      </c>
      <c r="B447" s="18" t="s">
        <v>2473</v>
      </c>
      <c r="C447" s="27">
        <v>813</v>
      </c>
      <c r="D447" s="27">
        <f>C447+0</f>
        <v>813</v>
      </c>
      <c r="E447" s="96" t="s">
        <v>516</v>
      </c>
    </row>
    <row r="448" spans="1:5" ht="20.25" customHeight="1" x14ac:dyDescent="0.3">
      <c r="A448" s="100" t="s">
        <v>2899</v>
      </c>
      <c r="B448" s="18" t="s">
        <v>2900</v>
      </c>
      <c r="C448" s="27" t="s">
        <v>2901</v>
      </c>
      <c r="D448" s="27">
        <v>815</v>
      </c>
      <c r="E448" s="96" t="s">
        <v>516</v>
      </c>
    </row>
    <row r="449" spans="1:5" ht="20.25" customHeight="1" x14ac:dyDescent="0.3">
      <c r="A449" s="100" t="s">
        <v>282</v>
      </c>
      <c r="B449" s="18" t="s">
        <v>1669</v>
      </c>
      <c r="C449" s="27">
        <v>822</v>
      </c>
      <c r="D449" s="27">
        <f t="shared" ref="D449:D454" si="7">C449+0</f>
        <v>822</v>
      </c>
      <c r="E449" s="96" t="s">
        <v>516</v>
      </c>
    </row>
    <row r="450" spans="1:5" ht="20.25" customHeight="1" x14ac:dyDescent="0.3">
      <c r="A450" s="100" t="s">
        <v>174</v>
      </c>
      <c r="B450" s="18" t="s">
        <v>758</v>
      </c>
      <c r="C450" s="27">
        <v>823</v>
      </c>
      <c r="D450" s="27">
        <f t="shared" si="7"/>
        <v>823</v>
      </c>
      <c r="E450" s="96" t="s">
        <v>541</v>
      </c>
    </row>
    <row r="451" spans="1:5" ht="20.25" customHeight="1" x14ac:dyDescent="0.3">
      <c r="A451" s="100" t="s">
        <v>2157</v>
      </c>
      <c r="B451" s="18" t="s">
        <v>137</v>
      </c>
      <c r="C451" s="27">
        <v>827</v>
      </c>
      <c r="D451" s="27">
        <f t="shared" si="7"/>
        <v>827</v>
      </c>
      <c r="E451" s="96" t="s">
        <v>516</v>
      </c>
    </row>
    <row r="452" spans="1:5" ht="20.25" customHeight="1" x14ac:dyDescent="0.3">
      <c r="A452" s="100" t="s">
        <v>1707</v>
      </c>
      <c r="B452" s="18" t="s">
        <v>1708</v>
      </c>
      <c r="C452" s="27">
        <v>835</v>
      </c>
      <c r="D452" s="27">
        <f t="shared" si="7"/>
        <v>835</v>
      </c>
      <c r="E452" s="96" t="s">
        <v>516</v>
      </c>
    </row>
    <row r="453" spans="1:5" ht="20.25" customHeight="1" x14ac:dyDescent="0.3">
      <c r="A453" s="100" t="s">
        <v>2885</v>
      </c>
      <c r="B453" s="18" t="s">
        <v>2886</v>
      </c>
      <c r="C453" s="27">
        <v>836</v>
      </c>
      <c r="D453" s="27">
        <f t="shared" si="7"/>
        <v>836</v>
      </c>
      <c r="E453" s="96" t="s">
        <v>516</v>
      </c>
    </row>
    <row r="454" spans="1:5" ht="20.25" customHeight="1" x14ac:dyDescent="0.3">
      <c r="A454" s="100" t="s">
        <v>332</v>
      </c>
      <c r="B454" s="18" t="s">
        <v>2036</v>
      </c>
      <c r="C454" s="27">
        <v>837</v>
      </c>
      <c r="D454" s="27">
        <f t="shared" si="7"/>
        <v>837</v>
      </c>
      <c r="E454" s="96" t="s">
        <v>516</v>
      </c>
    </row>
    <row r="455" spans="1:5" ht="20.25" customHeight="1" x14ac:dyDescent="0.3">
      <c r="A455" s="100" t="s">
        <v>535</v>
      </c>
      <c r="B455" s="18" t="s">
        <v>536</v>
      </c>
      <c r="C455" s="27" t="s">
        <v>537</v>
      </c>
      <c r="D455" s="27">
        <v>837</v>
      </c>
      <c r="E455" s="96" t="s">
        <v>516</v>
      </c>
    </row>
    <row r="456" spans="1:5" ht="20.25" customHeight="1" x14ac:dyDescent="0.3">
      <c r="A456" s="100" t="s">
        <v>403</v>
      </c>
      <c r="B456" s="18" t="s">
        <v>2562</v>
      </c>
      <c r="C456" s="27">
        <v>842</v>
      </c>
      <c r="D456" s="27">
        <f>C456+0</f>
        <v>842</v>
      </c>
      <c r="E456" s="96" t="s">
        <v>516</v>
      </c>
    </row>
    <row r="457" spans="1:5" ht="20.25" customHeight="1" x14ac:dyDescent="0.3">
      <c r="A457" s="100" t="s">
        <v>657</v>
      </c>
      <c r="B457" s="18" t="s">
        <v>658</v>
      </c>
      <c r="C457" s="27" t="s">
        <v>659</v>
      </c>
      <c r="D457" s="27">
        <v>844</v>
      </c>
      <c r="E457" s="96" t="s">
        <v>516</v>
      </c>
    </row>
    <row r="458" spans="1:5" ht="20.25" customHeight="1" x14ac:dyDescent="0.3">
      <c r="A458" s="100" t="s">
        <v>2576</v>
      </c>
      <c r="B458" s="18" t="s">
        <v>2577</v>
      </c>
      <c r="C458" s="27">
        <v>845</v>
      </c>
      <c r="D458" s="27">
        <f>C458+0</f>
        <v>845</v>
      </c>
      <c r="E458" s="96" t="s">
        <v>516</v>
      </c>
    </row>
    <row r="459" spans="1:5" ht="20.25" customHeight="1" x14ac:dyDescent="0.3">
      <c r="A459" s="100" t="s">
        <v>1084</v>
      </c>
      <c r="B459" s="18" t="s">
        <v>1085</v>
      </c>
      <c r="C459" s="27">
        <v>847</v>
      </c>
      <c r="D459" s="27">
        <f>C459+0</f>
        <v>847</v>
      </c>
      <c r="E459" s="96" t="s">
        <v>516</v>
      </c>
    </row>
    <row r="460" spans="1:5" ht="20.25" customHeight="1" x14ac:dyDescent="0.3">
      <c r="A460" s="100" t="s">
        <v>1748</v>
      </c>
      <c r="B460" s="18" t="s">
        <v>1749</v>
      </c>
      <c r="C460" s="27" t="s">
        <v>1750</v>
      </c>
      <c r="D460" s="27">
        <v>848</v>
      </c>
      <c r="E460" s="96" t="s">
        <v>516</v>
      </c>
    </row>
    <row r="461" spans="1:5" ht="20.25" customHeight="1" x14ac:dyDescent="0.3">
      <c r="A461" s="100" t="s">
        <v>355</v>
      </c>
      <c r="B461" s="18" t="s">
        <v>2205</v>
      </c>
      <c r="C461" s="27">
        <v>853</v>
      </c>
      <c r="D461" s="27">
        <f>C461+0</f>
        <v>853</v>
      </c>
      <c r="E461" s="96" t="s">
        <v>516</v>
      </c>
    </row>
    <row r="462" spans="1:5" ht="20.25" customHeight="1" x14ac:dyDescent="0.3">
      <c r="A462" s="100" t="s">
        <v>411</v>
      </c>
      <c r="B462" s="18" t="s">
        <v>2591</v>
      </c>
      <c r="C462" s="27">
        <v>854</v>
      </c>
      <c r="D462" s="27">
        <f>C462+0</f>
        <v>854</v>
      </c>
      <c r="E462" s="96" t="s">
        <v>516</v>
      </c>
    </row>
    <row r="463" spans="1:5" ht="20.25" customHeight="1" x14ac:dyDescent="0.3">
      <c r="A463" s="100" t="s">
        <v>1110</v>
      </c>
      <c r="B463" s="18" t="s">
        <v>1111</v>
      </c>
      <c r="C463" s="27">
        <v>859</v>
      </c>
      <c r="D463" s="27">
        <f>C463+0</f>
        <v>859</v>
      </c>
      <c r="E463" s="96" t="s">
        <v>541</v>
      </c>
    </row>
    <row r="464" spans="1:5" ht="20.25" customHeight="1" x14ac:dyDescent="0.3">
      <c r="A464" s="100" t="s">
        <v>1883</v>
      </c>
      <c r="B464" s="18" t="s">
        <v>1884</v>
      </c>
      <c r="C464" s="27" t="s">
        <v>1885</v>
      </c>
      <c r="D464" s="27">
        <v>865</v>
      </c>
      <c r="E464" s="96" t="s">
        <v>516</v>
      </c>
    </row>
    <row r="465" spans="1:5" ht="20.25" customHeight="1" x14ac:dyDescent="0.3">
      <c r="A465" s="100" t="s">
        <v>1561</v>
      </c>
      <c r="B465" s="18" t="s">
        <v>1562</v>
      </c>
      <c r="C465" s="27">
        <v>866</v>
      </c>
      <c r="D465" s="27">
        <f>C465+0</f>
        <v>866</v>
      </c>
      <c r="E465" s="96" t="s">
        <v>541</v>
      </c>
    </row>
    <row r="466" spans="1:5" ht="20.25" customHeight="1" x14ac:dyDescent="0.3">
      <c r="A466" s="100" t="s">
        <v>565</v>
      </c>
      <c r="B466" s="18" t="s">
        <v>566</v>
      </c>
      <c r="C466" s="27" t="s">
        <v>567</v>
      </c>
      <c r="D466" s="27">
        <v>871</v>
      </c>
      <c r="E466" s="96" t="s">
        <v>516</v>
      </c>
    </row>
    <row r="467" spans="1:5" ht="20.25" customHeight="1" x14ac:dyDescent="0.3">
      <c r="A467" s="100" t="s">
        <v>1326</v>
      </c>
      <c r="B467" s="18" t="s">
        <v>1327</v>
      </c>
      <c r="C467" s="27">
        <v>871</v>
      </c>
      <c r="D467" s="27">
        <f>C467+0</f>
        <v>871</v>
      </c>
      <c r="E467" s="96" t="s">
        <v>516</v>
      </c>
    </row>
    <row r="468" spans="1:5" ht="20.25" customHeight="1" x14ac:dyDescent="0.3">
      <c r="A468" s="100" t="s">
        <v>700</v>
      </c>
      <c r="B468" s="18" t="s">
        <v>701</v>
      </c>
      <c r="C468" s="27" t="s">
        <v>702</v>
      </c>
      <c r="D468" s="27">
        <v>871</v>
      </c>
      <c r="E468" s="96" t="s">
        <v>516</v>
      </c>
    </row>
    <row r="469" spans="1:5" ht="20.25" customHeight="1" x14ac:dyDescent="0.3">
      <c r="A469" s="100" t="s">
        <v>306</v>
      </c>
      <c r="B469" s="18" t="s">
        <v>1873</v>
      </c>
      <c r="C469" s="27">
        <v>872</v>
      </c>
      <c r="D469" s="27">
        <f>C469+0</f>
        <v>872</v>
      </c>
      <c r="E469" s="96" t="s">
        <v>516</v>
      </c>
    </row>
    <row r="470" spans="1:5" ht="20.25" customHeight="1" x14ac:dyDescent="0.3">
      <c r="A470" s="100" t="s">
        <v>774</v>
      </c>
      <c r="B470" s="18" t="s">
        <v>775</v>
      </c>
      <c r="C470" s="27" t="s">
        <v>776</v>
      </c>
      <c r="D470" s="27">
        <v>872</v>
      </c>
      <c r="E470" s="96" t="s">
        <v>516</v>
      </c>
    </row>
    <row r="471" spans="1:5" ht="20.25" customHeight="1" x14ac:dyDescent="0.3">
      <c r="A471" s="100" t="s">
        <v>434</v>
      </c>
      <c r="B471" s="18" t="s">
        <v>2678</v>
      </c>
      <c r="C471" s="27">
        <v>874</v>
      </c>
      <c r="D471" s="27">
        <f>C471+0</f>
        <v>874</v>
      </c>
      <c r="E471" s="96" t="s">
        <v>541</v>
      </c>
    </row>
    <row r="472" spans="1:5" ht="20.25" customHeight="1" x14ac:dyDescent="0.3">
      <c r="A472" s="100" t="s">
        <v>3169</v>
      </c>
      <c r="B472" s="18" t="s">
        <v>110</v>
      </c>
      <c r="C472" s="27">
        <v>881</v>
      </c>
      <c r="D472" s="27">
        <f>C472+0</f>
        <v>881</v>
      </c>
      <c r="E472" s="96" t="s">
        <v>516</v>
      </c>
    </row>
    <row r="473" spans="1:5" ht="20.25" customHeight="1" x14ac:dyDescent="0.3">
      <c r="A473" s="100" t="s">
        <v>627</v>
      </c>
      <c r="B473" s="18" t="s">
        <v>628</v>
      </c>
      <c r="C473" s="27" t="s">
        <v>629</v>
      </c>
      <c r="D473" s="27">
        <v>885</v>
      </c>
      <c r="E473" s="96" t="s">
        <v>516</v>
      </c>
    </row>
    <row r="474" spans="1:5" ht="20.25" customHeight="1" x14ac:dyDescent="0.3">
      <c r="A474" s="100" t="s">
        <v>2990</v>
      </c>
      <c r="B474" s="18" t="s">
        <v>2991</v>
      </c>
      <c r="C474" s="27">
        <v>887</v>
      </c>
      <c r="D474" s="27">
        <f>C474+0</f>
        <v>887</v>
      </c>
      <c r="E474" s="96" t="s">
        <v>541</v>
      </c>
    </row>
    <row r="475" spans="1:5" ht="20.25" customHeight="1" x14ac:dyDescent="0.3">
      <c r="A475" s="100" t="s">
        <v>2700</v>
      </c>
      <c r="B475" s="18" t="s">
        <v>2701</v>
      </c>
      <c r="C475" s="27" t="s">
        <v>2702</v>
      </c>
      <c r="D475" s="27">
        <v>894</v>
      </c>
      <c r="E475" s="96" t="s">
        <v>516</v>
      </c>
    </row>
    <row r="476" spans="1:5" ht="20.25" customHeight="1" x14ac:dyDescent="0.3">
      <c r="A476" s="100" t="s">
        <v>371</v>
      </c>
      <c r="B476" s="18" t="s">
        <v>2340</v>
      </c>
      <c r="C476" s="27">
        <v>897</v>
      </c>
      <c r="D476" s="27">
        <f>C476+0</f>
        <v>897</v>
      </c>
      <c r="E476" s="96" t="s">
        <v>516</v>
      </c>
    </row>
    <row r="477" spans="1:5" ht="20.25" customHeight="1" x14ac:dyDescent="0.3">
      <c r="A477" s="100" t="s">
        <v>772</v>
      </c>
      <c r="B477" s="18" t="s">
        <v>773</v>
      </c>
      <c r="C477" s="27">
        <v>900</v>
      </c>
      <c r="D477" s="27">
        <f>C477+0</f>
        <v>900</v>
      </c>
      <c r="E477" s="96" t="s">
        <v>516</v>
      </c>
    </row>
    <row r="478" spans="1:5" ht="20.25" customHeight="1" x14ac:dyDescent="0.3">
      <c r="A478" s="100" t="s">
        <v>909</v>
      </c>
      <c r="B478" s="18" t="s">
        <v>910</v>
      </c>
      <c r="C478" s="27" t="s">
        <v>911</v>
      </c>
      <c r="D478" s="27">
        <v>904</v>
      </c>
      <c r="E478" s="96" t="s">
        <v>516</v>
      </c>
    </row>
    <row r="479" spans="1:5" ht="20.25" customHeight="1" x14ac:dyDescent="0.3">
      <c r="A479" s="100" t="s">
        <v>1057</v>
      </c>
      <c r="B479" s="18" t="s">
        <v>1058</v>
      </c>
      <c r="C479" s="27" t="s">
        <v>1059</v>
      </c>
      <c r="D479" s="27">
        <v>908</v>
      </c>
      <c r="E479" s="96" t="s">
        <v>516</v>
      </c>
    </row>
    <row r="480" spans="1:5" ht="20.25" customHeight="1" x14ac:dyDescent="0.3">
      <c r="A480" s="100" t="s">
        <v>187</v>
      </c>
      <c r="B480" s="18" t="s">
        <v>1006</v>
      </c>
      <c r="C480" s="27">
        <v>914</v>
      </c>
      <c r="D480" s="27">
        <f>C480+0</f>
        <v>914</v>
      </c>
      <c r="E480" s="96" t="s">
        <v>541</v>
      </c>
    </row>
    <row r="481" spans="1:5" ht="20.25" customHeight="1" x14ac:dyDescent="0.3">
      <c r="A481" s="100" t="s">
        <v>1788</v>
      </c>
      <c r="B481" s="18" t="s">
        <v>1789</v>
      </c>
      <c r="C481" s="27" t="s">
        <v>1790</v>
      </c>
      <c r="D481" s="27">
        <v>921</v>
      </c>
      <c r="E481" s="96" t="s">
        <v>516</v>
      </c>
    </row>
    <row r="482" spans="1:5" ht="20.25" customHeight="1" x14ac:dyDescent="0.3">
      <c r="A482" s="100" t="s">
        <v>234</v>
      </c>
      <c r="B482" s="18" t="s">
        <v>1369</v>
      </c>
      <c r="C482" s="27">
        <v>928</v>
      </c>
      <c r="D482" s="27">
        <f>C482+0</f>
        <v>928</v>
      </c>
      <c r="E482" s="96" t="s">
        <v>516</v>
      </c>
    </row>
    <row r="483" spans="1:5" ht="20.25" customHeight="1" x14ac:dyDescent="0.3">
      <c r="A483" s="100" t="s">
        <v>1503</v>
      </c>
      <c r="B483" s="18" t="s">
        <v>1504</v>
      </c>
      <c r="C483" s="27" t="s">
        <v>1505</v>
      </c>
      <c r="D483" s="27">
        <v>932</v>
      </c>
      <c r="E483" s="96" t="s">
        <v>516</v>
      </c>
    </row>
    <row r="484" spans="1:5" ht="20.25" customHeight="1" x14ac:dyDescent="0.3">
      <c r="A484" s="100" t="s">
        <v>1185</v>
      </c>
      <c r="B484" s="18" t="s">
        <v>1186</v>
      </c>
      <c r="C484" s="27">
        <v>934</v>
      </c>
      <c r="D484" s="27">
        <f>C484+0</f>
        <v>934</v>
      </c>
      <c r="E484" s="96" t="s">
        <v>516</v>
      </c>
    </row>
    <row r="485" spans="1:5" ht="20.25" customHeight="1" x14ac:dyDescent="0.3">
      <c r="A485" s="100" t="s">
        <v>3076</v>
      </c>
      <c r="B485" s="18" t="s">
        <v>3077</v>
      </c>
      <c r="C485" s="27" t="s">
        <v>3078</v>
      </c>
      <c r="D485" s="27">
        <v>935</v>
      </c>
      <c r="E485" s="96" t="s">
        <v>516</v>
      </c>
    </row>
    <row r="486" spans="1:5" ht="20.25" customHeight="1" x14ac:dyDescent="0.3">
      <c r="A486" s="100" t="s">
        <v>1583</v>
      </c>
      <c r="B486" s="18" t="s">
        <v>1584</v>
      </c>
      <c r="C486" s="27">
        <v>945</v>
      </c>
      <c r="D486" s="27">
        <f>C486+0</f>
        <v>945</v>
      </c>
      <c r="E486" s="96" t="s">
        <v>516</v>
      </c>
    </row>
    <row r="487" spans="1:5" ht="20.25" customHeight="1" x14ac:dyDescent="0.3">
      <c r="A487" s="100" t="s">
        <v>551</v>
      </c>
      <c r="B487" s="18" t="s">
        <v>552</v>
      </c>
      <c r="C487" s="27" t="s">
        <v>553</v>
      </c>
      <c r="D487" s="27">
        <v>946</v>
      </c>
      <c r="E487" s="96" t="s">
        <v>541</v>
      </c>
    </row>
    <row r="488" spans="1:5" ht="20.25" customHeight="1" x14ac:dyDescent="0.3">
      <c r="A488" s="100" t="s">
        <v>2881</v>
      </c>
      <c r="B488" s="18" t="s">
        <v>2882</v>
      </c>
      <c r="C488" s="27" t="s">
        <v>2883</v>
      </c>
      <c r="D488" s="27">
        <v>946</v>
      </c>
      <c r="E488" s="96" t="s">
        <v>516</v>
      </c>
    </row>
    <row r="489" spans="1:5" ht="20.25" customHeight="1" x14ac:dyDescent="0.3">
      <c r="A489" s="100" t="s">
        <v>1037</v>
      </c>
      <c r="B489" s="18" t="s">
        <v>1038</v>
      </c>
      <c r="C489" s="27">
        <v>955</v>
      </c>
      <c r="D489" s="27">
        <f>C489+0</f>
        <v>955</v>
      </c>
      <c r="E489" s="96" t="s">
        <v>516</v>
      </c>
    </row>
    <row r="490" spans="1:5" ht="20.25" customHeight="1" x14ac:dyDescent="0.3">
      <c r="A490" s="100" t="s">
        <v>1991</v>
      </c>
      <c r="B490" s="18" t="s">
        <v>350</v>
      </c>
      <c r="C490" s="27">
        <v>955</v>
      </c>
      <c r="D490" s="27">
        <f>C490+0</f>
        <v>955</v>
      </c>
      <c r="E490" s="96" t="s">
        <v>516</v>
      </c>
    </row>
    <row r="491" spans="1:5" ht="20.25" customHeight="1" x14ac:dyDescent="0.3">
      <c r="A491" s="100" t="s">
        <v>202</v>
      </c>
      <c r="B491" s="18" t="s">
        <v>1176</v>
      </c>
      <c r="C491" s="27">
        <v>959</v>
      </c>
      <c r="D491" s="27">
        <f>C491+0</f>
        <v>959</v>
      </c>
      <c r="E491" s="96" t="s">
        <v>516</v>
      </c>
    </row>
    <row r="492" spans="1:5" ht="20.25" customHeight="1" x14ac:dyDescent="0.3">
      <c r="A492" s="100" t="s">
        <v>278</v>
      </c>
      <c r="B492" s="18" t="s">
        <v>1655</v>
      </c>
      <c r="C492" s="27">
        <v>960</v>
      </c>
      <c r="D492" s="27">
        <f>C492+0</f>
        <v>960</v>
      </c>
      <c r="E492" s="96" t="s">
        <v>516</v>
      </c>
    </row>
    <row r="493" spans="1:5" ht="20.25" customHeight="1" x14ac:dyDescent="0.3">
      <c r="A493" s="100" t="s">
        <v>1189</v>
      </c>
      <c r="B493" s="18" t="s">
        <v>1190</v>
      </c>
      <c r="C493" s="27" t="s">
        <v>1191</v>
      </c>
      <c r="D493" s="27">
        <v>965</v>
      </c>
      <c r="E493" s="96" t="s">
        <v>516</v>
      </c>
    </row>
    <row r="494" spans="1:5" ht="20.25" customHeight="1" x14ac:dyDescent="0.3">
      <c r="A494" s="100" t="s">
        <v>679</v>
      </c>
      <c r="B494" s="18" t="s">
        <v>680</v>
      </c>
      <c r="C494" s="27">
        <v>967</v>
      </c>
      <c r="D494" s="27">
        <f>C494+0</f>
        <v>967</v>
      </c>
      <c r="E494" s="96" t="s">
        <v>516</v>
      </c>
    </row>
    <row r="495" spans="1:5" ht="20.25" customHeight="1" x14ac:dyDescent="0.3">
      <c r="A495" s="100" t="s">
        <v>2710</v>
      </c>
      <c r="B495" s="18" t="s">
        <v>2684</v>
      </c>
      <c r="C495" s="27">
        <v>971</v>
      </c>
      <c r="D495" s="27">
        <f>C495</f>
        <v>971</v>
      </c>
      <c r="E495" s="96" t="s">
        <v>541</v>
      </c>
    </row>
    <row r="496" spans="1:5" ht="20.25" customHeight="1" x14ac:dyDescent="0.3">
      <c r="A496" s="100" t="s">
        <v>2104</v>
      </c>
      <c r="B496" s="18" t="s">
        <v>2105</v>
      </c>
      <c r="C496" s="27">
        <v>973</v>
      </c>
      <c r="D496" s="27">
        <f>C496+0</f>
        <v>973</v>
      </c>
      <c r="E496" s="96" t="s">
        <v>516</v>
      </c>
    </row>
    <row r="497" spans="1:5" ht="20.25" customHeight="1" x14ac:dyDescent="0.3">
      <c r="A497" s="100" t="s">
        <v>815</v>
      </c>
      <c r="B497" s="18" t="s">
        <v>816</v>
      </c>
      <c r="C497" s="27">
        <v>977</v>
      </c>
      <c r="D497" s="27">
        <f>C497+0</f>
        <v>977</v>
      </c>
      <c r="E497" s="96" t="s">
        <v>541</v>
      </c>
    </row>
    <row r="498" spans="1:5" ht="20.25" customHeight="1" x14ac:dyDescent="0.3">
      <c r="A498" s="100" t="s">
        <v>3167</v>
      </c>
      <c r="B498" s="18" t="s">
        <v>3168</v>
      </c>
      <c r="C498" s="27">
        <v>979</v>
      </c>
      <c r="D498" s="27">
        <f>C498+0</f>
        <v>979</v>
      </c>
      <c r="E498" s="96" t="s">
        <v>516</v>
      </c>
    </row>
    <row r="499" spans="1:5" ht="20.25" customHeight="1" x14ac:dyDescent="0.3">
      <c r="A499" s="100" t="s">
        <v>212</v>
      </c>
      <c r="B499" s="18" t="s">
        <v>1242</v>
      </c>
      <c r="C499" s="27">
        <v>984</v>
      </c>
      <c r="D499" s="27">
        <f>C499+0</f>
        <v>984</v>
      </c>
      <c r="E499" s="96" t="s">
        <v>516</v>
      </c>
    </row>
    <row r="500" spans="1:5" ht="20.25" customHeight="1" x14ac:dyDescent="0.3">
      <c r="A500" s="100" t="s">
        <v>731</v>
      </c>
      <c r="B500" s="18" t="s">
        <v>732</v>
      </c>
      <c r="C500" s="27" t="s">
        <v>733</v>
      </c>
      <c r="D500" s="27">
        <v>991</v>
      </c>
      <c r="E500" s="96" t="s">
        <v>516</v>
      </c>
    </row>
    <row r="501" spans="1:5" ht="20.25" customHeight="1" x14ac:dyDescent="0.3">
      <c r="A501" s="100" t="s">
        <v>444</v>
      </c>
      <c r="B501" s="18" t="s">
        <v>2709</v>
      </c>
      <c r="C501" s="27">
        <v>999</v>
      </c>
      <c r="D501" s="27">
        <f t="shared" ref="D501:D513" si="8">C501+0</f>
        <v>999</v>
      </c>
      <c r="E501" s="96" t="s">
        <v>516</v>
      </c>
    </row>
    <row r="502" spans="1:5" ht="20.25" customHeight="1" x14ac:dyDescent="0.3">
      <c r="A502" s="100" t="s">
        <v>176</v>
      </c>
      <c r="B502" s="18" t="s">
        <v>760</v>
      </c>
      <c r="C502" s="27">
        <v>1001</v>
      </c>
      <c r="D502" s="27">
        <f t="shared" si="8"/>
        <v>1001</v>
      </c>
      <c r="E502" s="96" t="s">
        <v>516</v>
      </c>
    </row>
    <row r="503" spans="1:5" ht="20.25" customHeight="1" x14ac:dyDescent="0.3">
      <c r="A503" s="100" t="s">
        <v>497</v>
      </c>
      <c r="B503" s="18" t="s">
        <v>3108</v>
      </c>
      <c r="C503" s="27">
        <v>1003</v>
      </c>
      <c r="D503" s="27">
        <f t="shared" si="8"/>
        <v>1003</v>
      </c>
      <c r="E503" s="96" t="s">
        <v>516</v>
      </c>
    </row>
    <row r="504" spans="1:5" ht="20.25" customHeight="1" x14ac:dyDescent="0.3">
      <c r="A504" s="100" t="s">
        <v>157</v>
      </c>
      <c r="B504" s="18" t="s">
        <v>607</v>
      </c>
      <c r="C504" s="27">
        <v>1009</v>
      </c>
      <c r="D504" s="27">
        <f t="shared" si="8"/>
        <v>1009</v>
      </c>
      <c r="E504" s="96" t="s">
        <v>516</v>
      </c>
    </row>
    <row r="505" spans="1:5" ht="20.25" customHeight="1" x14ac:dyDescent="0.3">
      <c r="A505" s="100" t="s">
        <v>2027</v>
      </c>
      <c r="B505" s="18" t="s">
        <v>2028</v>
      </c>
      <c r="C505" s="27">
        <v>1016</v>
      </c>
      <c r="D505" s="27">
        <f t="shared" si="8"/>
        <v>1016</v>
      </c>
      <c r="E505" s="96" t="s">
        <v>516</v>
      </c>
    </row>
    <row r="506" spans="1:5" ht="20.25" customHeight="1" x14ac:dyDescent="0.3">
      <c r="A506" s="100" t="s">
        <v>1720</v>
      </c>
      <c r="B506" s="18" t="s">
        <v>1721</v>
      </c>
      <c r="C506" s="27">
        <v>1024</v>
      </c>
      <c r="D506" s="27">
        <f t="shared" si="8"/>
        <v>1024</v>
      </c>
      <c r="E506" s="96" t="s">
        <v>516</v>
      </c>
    </row>
    <row r="507" spans="1:5" ht="20.25" customHeight="1" x14ac:dyDescent="0.3">
      <c r="A507" s="100" t="s">
        <v>339</v>
      </c>
      <c r="B507" s="18" t="s">
        <v>2075</v>
      </c>
      <c r="C507" s="27">
        <v>1026</v>
      </c>
      <c r="D507" s="27">
        <f t="shared" si="8"/>
        <v>1026</v>
      </c>
      <c r="E507" s="96" t="s">
        <v>541</v>
      </c>
    </row>
    <row r="508" spans="1:5" ht="20.25" customHeight="1" x14ac:dyDescent="0.3">
      <c r="A508" s="100" t="s">
        <v>340</v>
      </c>
      <c r="B508" s="18" t="s">
        <v>2084</v>
      </c>
      <c r="C508" s="27">
        <v>1031</v>
      </c>
      <c r="D508" s="27">
        <f t="shared" si="8"/>
        <v>1031</v>
      </c>
      <c r="E508" s="96" t="s">
        <v>541</v>
      </c>
    </row>
    <row r="509" spans="1:5" ht="20.25" customHeight="1" x14ac:dyDescent="0.3">
      <c r="A509" s="100" t="s">
        <v>1793</v>
      </c>
      <c r="B509" s="18" t="s">
        <v>1794</v>
      </c>
      <c r="C509" s="27">
        <v>1037</v>
      </c>
      <c r="D509" s="27">
        <f t="shared" si="8"/>
        <v>1037</v>
      </c>
      <c r="E509" s="96" t="s">
        <v>516</v>
      </c>
    </row>
    <row r="510" spans="1:5" ht="20.25" customHeight="1" x14ac:dyDescent="0.3">
      <c r="A510" s="100" t="s">
        <v>1614</v>
      </c>
      <c r="B510" s="18" t="s">
        <v>1615</v>
      </c>
      <c r="C510" s="27">
        <v>1049</v>
      </c>
      <c r="D510" s="27">
        <f t="shared" si="8"/>
        <v>1049</v>
      </c>
      <c r="E510" s="96" t="s">
        <v>541</v>
      </c>
    </row>
    <row r="511" spans="1:5" ht="20.25" customHeight="1" x14ac:dyDescent="0.3">
      <c r="A511" s="100" t="s">
        <v>3009</v>
      </c>
      <c r="B511" s="18" t="s">
        <v>3010</v>
      </c>
      <c r="C511" s="27">
        <v>1055</v>
      </c>
      <c r="D511" s="27">
        <f t="shared" si="8"/>
        <v>1055</v>
      </c>
      <c r="E511" s="96" t="s">
        <v>541</v>
      </c>
    </row>
    <row r="512" spans="1:5" ht="20.25" customHeight="1" x14ac:dyDescent="0.3">
      <c r="A512" s="100" t="s">
        <v>167</v>
      </c>
      <c r="B512" s="18" t="s">
        <v>672</v>
      </c>
      <c r="C512" s="27">
        <v>1056</v>
      </c>
      <c r="D512" s="27">
        <f t="shared" si="8"/>
        <v>1056</v>
      </c>
      <c r="E512" s="96" t="s">
        <v>541</v>
      </c>
    </row>
    <row r="513" spans="1:5" ht="20.25" customHeight="1" x14ac:dyDescent="0.3">
      <c r="A513" s="100" t="s">
        <v>2078</v>
      </c>
      <c r="B513" s="18" t="s">
        <v>1151</v>
      </c>
      <c r="C513" s="27">
        <v>1059</v>
      </c>
      <c r="D513" s="27">
        <f t="shared" si="8"/>
        <v>1059</v>
      </c>
      <c r="E513" s="96" t="s">
        <v>541</v>
      </c>
    </row>
    <row r="514" spans="1:5" ht="20.25" customHeight="1" x14ac:dyDescent="0.3">
      <c r="A514" s="100" t="s">
        <v>1609</v>
      </c>
      <c r="B514" s="18" t="s">
        <v>1610</v>
      </c>
      <c r="C514" s="27" t="s">
        <v>1611</v>
      </c>
      <c r="D514" s="27">
        <v>1060</v>
      </c>
      <c r="E514" s="96" t="s">
        <v>516</v>
      </c>
    </row>
    <row r="515" spans="1:5" ht="20.25" customHeight="1" x14ac:dyDescent="0.3">
      <c r="A515" s="100" t="s">
        <v>1653</v>
      </c>
      <c r="B515" s="18" t="s">
        <v>1654</v>
      </c>
      <c r="C515" s="27">
        <v>1064</v>
      </c>
      <c r="D515" s="27">
        <f>C515+0</f>
        <v>1064</v>
      </c>
      <c r="E515" s="96" t="s">
        <v>516</v>
      </c>
    </row>
    <row r="516" spans="1:5" ht="20.25" customHeight="1" x14ac:dyDescent="0.3">
      <c r="A516" s="100" t="s">
        <v>3023</v>
      </c>
      <c r="B516" s="18" t="s">
        <v>3024</v>
      </c>
      <c r="C516" s="27" t="s">
        <v>3025</v>
      </c>
      <c r="D516" s="27">
        <v>1065</v>
      </c>
      <c r="E516" s="96" t="s">
        <v>516</v>
      </c>
    </row>
    <row r="517" spans="1:5" ht="20.25" customHeight="1" x14ac:dyDescent="0.3">
      <c r="A517" s="100" t="s">
        <v>77</v>
      </c>
      <c r="B517" s="18" t="s">
        <v>82</v>
      </c>
      <c r="C517" s="27">
        <v>1066</v>
      </c>
      <c r="D517" s="27">
        <f>C517+0</f>
        <v>1066</v>
      </c>
      <c r="E517" s="96" t="s">
        <v>516</v>
      </c>
    </row>
    <row r="518" spans="1:5" ht="20.25" customHeight="1" x14ac:dyDescent="0.3">
      <c r="A518" s="100" t="s">
        <v>1467</v>
      </c>
      <c r="B518" s="18" t="s">
        <v>1468</v>
      </c>
      <c r="C518" s="27">
        <v>1068</v>
      </c>
      <c r="D518" s="27">
        <f>C518+0</f>
        <v>1068</v>
      </c>
      <c r="E518" s="96" t="s">
        <v>516</v>
      </c>
    </row>
    <row r="519" spans="1:5" ht="20.25" customHeight="1" x14ac:dyDescent="0.3">
      <c r="A519" s="100" t="s">
        <v>193</v>
      </c>
      <c r="B519" s="18" t="s">
        <v>1072</v>
      </c>
      <c r="C519" s="27">
        <v>1071</v>
      </c>
      <c r="D519" s="27">
        <f>C519+0</f>
        <v>1071</v>
      </c>
      <c r="E519" s="96" t="s">
        <v>516</v>
      </c>
    </row>
    <row r="520" spans="1:5" ht="20.25" customHeight="1" x14ac:dyDescent="0.3">
      <c r="A520" s="100" t="s">
        <v>713</v>
      </c>
      <c r="B520" s="18" t="s">
        <v>714</v>
      </c>
      <c r="C520" s="27">
        <v>1075</v>
      </c>
      <c r="D520" s="27">
        <f>C520+0</f>
        <v>1075</v>
      </c>
      <c r="E520" s="96" t="s">
        <v>516</v>
      </c>
    </row>
    <row r="521" spans="1:5" ht="20.25" customHeight="1" x14ac:dyDescent="0.3">
      <c r="A521" s="100" t="s">
        <v>2377</v>
      </c>
      <c r="B521" s="18" t="s">
        <v>2378</v>
      </c>
      <c r="C521" s="27">
        <v>1077</v>
      </c>
      <c r="D521" s="27">
        <f>C521+0</f>
        <v>1077</v>
      </c>
      <c r="E521" s="96" t="s">
        <v>516</v>
      </c>
    </row>
    <row r="522" spans="1:5" ht="20.25" customHeight="1" x14ac:dyDescent="0.3">
      <c r="A522" s="100" t="s">
        <v>1992</v>
      </c>
      <c r="B522" s="18" t="s">
        <v>1993</v>
      </c>
      <c r="C522" s="27" t="s">
        <v>1994</v>
      </c>
      <c r="D522" s="27">
        <v>1079</v>
      </c>
      <c r="E522" s="96" t="s">
        <v>541</v>
      </c>
    </row>
    <row r="523" spans="1:5" ht="20.25" customHeight="1" x14ac:dyDescent="0.3">
      <c r="A523" s="100" t="s">
        <v>1632</v>
      </c>
      <c r="B523" s="18" t="s">
        <v>1633</v>
      </c>
      <c r="C523" s="27">
        <v>1085</v>
      </c>
      <c r="D523" s="27">
        <f>C523+0</f>
        <v>1085</v>
      </c>
      <c r="E523" s="96" t="s">
        <v>541</v>
      </c>
    </row>
    <row r="524" spans="1:5" ht="20.25" customHeight="1" x14ac:dyDescent="0.3">
      <c r="A524" s="100" t="s">
        <v>1488</v>
      </c>
      <c r="B524" s="18" t="s">
        <v>1489</v>
      </c>
      <c r="C524" s="27" t="s">
        <v>1490</v>
      </c>
      <c r="D524" s="27">
        <v>1087</v>
      </c>
      <c r="E524" s="96" t="s">
        <v>516</v>
      </c>
    </row>
    <row r="525" spans="1:5" ht="20.25" customHeight="1" x14ac:dyDescent="0.3">
      <c r="A525" s="100" t="s">
        <v>2282</v>
      </c>
      <c r="B525" s="18" t="s">
        <v>2283</v>
      </c>
      <c r="C525" s="27">
        <v>1090</v>
      </c>
      <c r="D525" s="27">
        <f>C525+0</f>
        <v>1090</v>
      </c>
      <c r="E525" s="96" t="s">
        <v>516</v>
      </c>
    </row>
    <row r="526" spans="1:5" ht="20.25" customHeight="1" x14ac:dyDescent="0.3">
      <c r="A526" s="100" t="s">
        <v>2914</v>
      </c>
      <c r="B526" s="18" t="s">
        <v>2915</v>
      </c>
      <c r="C526" s="27">
        <v>1109</v>
      </c>
      <c r="D526" s="27">
        <f>C526+0</f>
        <v>1109</v>
      </c>
      <c r="E526" s="96" t="s">
        <v>541</v>
      </c>
    </row>
    <row r="527" spans="1:5" ht="20.25" customHeight="1" x14ac:dyDescent="0.3">
      <c r="A527" s="100" t="s">
        <v>3068</v>
      </c>
      <c r="B527" s="18" t="s">
        <v>3069</v>
      </c>
      <c r="C527" s="27" t="s">
        <v>3070</v>
      </c>
      <c r="D527" s="27">
        <v>1111</v>
      </c>
      <c r="E527" s="96" t="s">
        <v>541</v>
      </c>
    </row>
    <row r="528" spans="1:5" ht="20.25" customHeight="1" x14ac:dyDescent="0.3">
      <c r="A528" s="100" t="s">
        <v>1330</v>
      </c>
      <c r="B528" s="18" t="s">
        <v>1331</v>
      </c>
      <c r="C528" s="27">
        <v>1117</v>
      </c>
      <c r="D528" s="27">
        <f>C528+0</f>
        <v>1117</v>
      </c>
      <c r="E528" s="96" t="s">
        <v>516</v>
      </c>
    </row>
    <row r="529" spans="1:5" ht="20.25" customHeight="1" x14ac:dyDescent="0.3">
      <c r="A529" s="100" t="s">
        <v>1332</v>
      </c>
      <c r="B529" s="18" t="s">
        <v>1333</v>
      </c>
      <c r="C529" s="27" t="s">
        <v>1334</v>
      </c>
      <c r="D529" s="27">
        <v>1117</v>
      </c>
      <c r="E529" s="96" t="s">
        <v>516</v>
      </c>
    </row>
    <row r="530" spans="1:5" ht="20.25" customHeight="1" x14ac:dyDescent="0.3">
      <c r="A530" s="100" t="s">
        <v>201</v>
      </c>
      <c r="B530" s="18" t="s">
        <v>1173</v>
      </c>
      <c r="C530" s="27">
        <v>1118</v>
      </c>
      <c r="D530" s="27">
        <f>C530+0</f>
        <v>1118</v>
      </c>
      <c r="E530" s="96" t="s">
        <v>516</v>
      </c>
    </row>
    <row r="531" spans="1:5" ht="20.25" customHeight="1" x14ac:dyDescent="0.3">
      <c r="A531" s="100" t="s">
        <v>473</v>
      </c>
      <c r="B531" s="18" t="s">
        <v>2965</v>
      </c>
      <c r="C531" s="27">
        <v>1121</v>
      </c>
      <c r="D531" s="27">
        <f>C531+0</f>
        <v>1121</v>
      </c>
      <c r="E531" s="96" t="s">
        <v>516</v>
      </c>
    </row>
    <row r="532" spans="1:5" ht="20.25" customHeight="1" x14ac:dyDescent="0.3">
      <c r="A532" s="100" t="s">
        <v>487</v>
      </c>
      <c r="B532" s="18" t="s">
        <v>3067</v>
      </c>
      <c r="C532" s="27">
        <v>1125</v>
      </c>
      <c r="D532" s="27">
        <f>C532+0</f>
        <v>1125</v>
      </c>
      <c r="E532" s="96" t="s">
        <v>541</v>
      </c>
    </row>
    <row r="533" spans="1:5" ht="20.25" customHeight="1" x14ac:dyDescent="0.3">
      <c r="A533" s="100" t="s">
        <v>3153</v>
      </c>
      <c r="B533" s="18" t="s">
        <v>690</v>
      </c>
      <c r="C533" s="27" t="s">
        <v>3154</v>
      </c>
      <c r="D533" s="27">
        <v>1132</v>
      </c>
      <c r="E533" s="96" t="s">
        <v>541</v>
      </c>
    </row>
    <row r="534" spans="1:5" ht="20.25" customHeight="1" x14ac:dyDescent="0.3">
      <c r="A534" s="100" t="s">
        <v>2193</v>
      </c>
      <c r="B534" s="18" t="s">
        <v>2194</v>
      </c>
      <c r="C534" s="27">
        <v>1137</v>
      </c>
      <c r="D534" s="27">
        <f>C534+0</f>
        <v>1137</v>
      </c>
      <c r="E534" s="96" t="s">
        <v>516</v>
      </c>
    </row>
    <row r="535" spans="1:5" ht="20.25" customHeight="1" x14ac:dyDescent="0.3">
      <c r="A535" s="100" t="s">
        <v>2467</v>
      </c>
      <c r="B535" s="18" t="s">
        <v>2468</v>
      </c>
      <c r="C535" s="27">
        <v>1146</v>
      </c>
      <c r="D535" s="27">
        <f>C535+0</f>
        <v>1146</v>
      </c>
      <c r="E535" s="96" t="s">
        <v>516</v>
      </c>
    </row>
    <row r="536" spans="1:5" ht="20.25" customHeight="1" x14ac:dyDescent="0.3">
      <c r="A536" s="100" t="s">
        <v>1593</v>
      </c>
      <c r="B536" s="18" t="s">
        <v>1591</v>
      </c>
      <c r="C536" s="27" t="s">
        <v>1594</v>
      </c>
      <c r="D536" s="27">
        <v>1146</v>
      </c>
      <c r="E536" s="96" t="s">
        <v>516</v>
      </c>
    </row>
    <row r="537" spans="1:5" ht="20.25" customHeight="1" x14ac:dyDescent="0.3">
      <c r="A537" s="100" t="s">
        <v>2587</v>
      </c>
      <c r="B537" s="18" t="s">
        <v>116</v>
      </c>
      <c r="C537" s="27">
        <v>1150</v>
      </c>
      <c r="D537" s="27">
        <f>C537+0</f>
        <v>1150</v>
      </c>
      <c r="E537" s="96" t="s">
        <v>516</v>
      </c>
    </row>
    <row r="538" spans="1:5" ht="20.25" customHeight="1" x14ac:dyDescent="0.3">
      <c r="A538" s="100" t="s">
        <v>243</v>
      </c>
      <c r="B538" s="18" t="s">
        <v>1396</v>
      </c>
      <c r="C538" s="27">
        <v>1152</v>
      </c>
      <c r="D538" s="27">
        <f>C538+0</f>
        <v>1152</v>
      </c>
      <c r="E538" s="96" t="s">
        <v>516</v>
      </c>
    </row>
    <row r="539" spans="1:5" ht="20.25" customHeight="1" x14ac:dyDescent="0.3">
      <c r="A539" s="100" t="s">
        <v>2626</v>
      </c>
      <c r="B539" s="18" t="s">
        <v>2627</v>
      </c>
      <c r="C539" s="27" t="s">
        <v>2628</v>
      </c>
      <c r="D539" s="27">
        <v>1156</v>
      </c>
      <c r="E539" s="96" t="s">
        <v>516</v>
      </c>
    </row>
    <row r="540" spans="1:5" ht="20.25" customHeight="1" x14ac:dyDescent="0.3">
      <c r="A540" s="100" t="s">
        <v>2285</v>
      </c>
      <c r="B540" s="18" t="s">
        <v>347</v>
      </c>
      <c r="C540" s="27">
        <v>1161</v>
      </c>
      <c r="D540" s="27">
        <f>C540+0</f>
        <v>1161</v>
      </c>
      <c r="E540" s="96" t="s">
        <v>516</v>
      </c>
    </row>
    <row r="541" spans="1:5" ht="20.25" customHeight="1" x14ac:dyDescent="0.3">
      <c r="A541" s="100" t="s">
        <v>2672</v>
      </c>
      <c r="B541" s="18" t="s">
        <v>2673</v>
      </c>
      <c r="C541" s="27">
        <v>1166</v>
      </c>
      <c r="D541" s="27">
        <f>C541+0</f>
        <v>1166</v>
      </c>
      <c r="E541" s="96" t="s">
        <v>516</v>
      </c>
    </row>
    <row r="542" spans="1:5" ht="20.25" customHeight="1" x14ac:dyDescent="0.3">
      <c r="A542" s="100" t="s">
        <v>2923</v>
      </c>
      <c r="B542" s="18" t="s">
        <v>2924</v>
      </c>
      <c r="C542" s="27">
        <v>1174</v>
      </c>
      <c r="D542" s="27">
        <f>C542+0</f>
        <v>1174</v>
      </c>
      <c r="E542" s="96" t="s">
        <v>516</v>
      </c>
    </row>
    <row r="543" spans="1:5" ht="20.25" customHeight="1" x14ac:dyDescent="0.3">
      <c r="A543" s="100" t="s">
        <v>1786</v>
      </c>
      <c r="B543" s="18" t="s">
        <v>1787</v>
      </c>
      <c r="C543" s="27">
        <v>1182</v>
      </c>
      <c r="D543" s="27">
        <f>C543+0</f>
        <v>1182</v>
      </c>
      <c r="E543" s="96" t="s">
        <v>541</v>
      </c>
    </row>
    <row r="544" spans="1:5" ht="20.25" customHeight="1" x14ac:dyDescent="0.3">
      <c r="A544" s="100" t="s">
        <v>988</v>
      </c>
      <c r="B544" s="18" t="s">
        <v>989</v>
      </c>
      <c r="C544" s="27" t="s">
        <v>990</v>
      </c>
      <c r="D544" s="27">
        <v>1183</v>
      </c>
      <c r="E544" s="96" t="s">
        <v>516</v>
      </c>
    </row>
    <row r="545" spans="1:5" ht="20.25" customHeight="1" x14ac:dyDescent="0.3">
      <c r="A545" s="100" t="s">
        <v>2619</v>
      </c>
      <c r="B545" s="18" t="s">
        <v>2620</v>
      </c>
      <c r="C545" s="27">
        <v>1187</v>
      </c>
      <c r="D545" s="27">
        <f>C545+0</f>
        <v>1187</v>
      </c>
      <c r="E545" s="96" t="s">
        <v>516</v>
      </c>
    </row>
    <row r="546" spans="1:5" ht="20.25" customHeight="1" x14ac:dyDescent="0.3">
      <c r="A546" s="100" t="s">
        <v>787</v>
      </c>
      <c r="B546" s="18" t="s">
        <v>788</v>
      </c>
      <c r="C546" s="27">
        <v>1188</v>
      </c>
      <c r="D546" s="27">
        <f>C546+0</f>
        <v>1188</v>
      </c>
      <c r="E546" s="96" t="s">
        <v>541</v>
      </c>
    </row>
    <row r="547" spans="1:5" ht="20.25" customHeight="1" x14ac:dyDescent="0.3">
      <c r="A547" s="100" t="s">
        <v>2011</v>
      </c>
      <c r="B547" s="18" t="s">
        <v>2012</v>
      </c>
      <c r="C547" s="27" t="s">
        <v>2013</v>
      </c>
      <c r="D547" s="27">
        <v>1191</v>
      </c>
      <c r="E547" s="96" t="s">
        <v>541</v>
      </c>
    </row>
    <row r="548" spans="1:5" ht="20.25" customHeight="1" x14ac:dyDescent="0.3">
      <c r="A548" s="100" t="s">
        <v>991</v>
      </c>
      <c r="B548" s="18" t="s">
        <v>992</v>
      </c>
      <c r="C548" s="27" t="s">
        <v>993</v>
      </c>
      <c r="D548" s="27">
        <v>1193</v>
      </c>
      <c r="E548" s="96" t="s">
        <v>516</v>
      </c>
    </row>
    <row r="549" spans="1:5" ht="20.25" customHeight="1" x14ac:dyDescent="0.3">
      <c r="A549" s="100" t="s">
        <v>1154</v>
      </c>
      <c r="B549" s="18" t="s">
        <v>1155</v>
      </c>
      <c r="C549" s="27">
        <v>1200</v>
      </c>
      <c r="D549" s="27">
        <f>C549+0</f>
        <v>1200</v>
      </c>
      <c r="E549" s="96" t="s">
        <v>516</v>
      </c>
    </row>
    <row r="550" spans="1:5" ht="20.25" customHeight="1" x14ac:dyDescent="0.3">
      <c r="A550" s="100" t="s">
        <v>322</v>
      </c>
      <c r="B550" s="18" t="s">
        <v>1955</v>
      </c>
      <c r="C550" s="27">
        <v>1202</v>
      </c>
      <c r="D550" s="27">
        <f>C550+0</f>
        <v>1202</v>
      </c>
      <c r="E550" s="96" t="s">
        <v>516</v>
      </c>
    </row>
    <row r="551" spans="1:5" ht="20.25" customHeight="1" x14ac:dyDescent="0.3">
      <c r="A551" s="100" t="s">
        <v>2674</v>
      </c>
      <c r="B551" s="18" t="s">
        <v>2675</v>
      </c>
      <c r="C551" s="27">
        <v>1203</v>
      </c>
      <c r="D551" s="27">
        <f>C551+0</f>
        <v>1203</v>
      </c>
      <c r="E551" s="96" t="s">
        <v>516</v>
      </c>
    </row>
    <row r="552" spans="1:5" ht="20.25" customHeight="1" x14ac:dyDescent="0.3">
      <c r="A552" s="100" t="s">
        <v>242</v>
      </c>
      <c r="B552" s="18" t="s">
        <v>1393</v>
      </c>
      <c r="C552" s="27">
        <v>1205</v>
      </c>
      <c r="D552" s="27">
        <f>C552+0</f>
        <v>1205</v>
      </c>
      <c r="E552" s="96" t="s">
        <v>541</v>
      </c>
    </row>
    <row r="553" spans="1:5" ht="20.25" customHeight="1" x14ac:dyDescent="0.3">
      <c r="A553" s="100" t="s">
        <v>874</v>
      </c>
      <c r="B553" s="18" t="s">
        <v>875</v>
      </c>
      <c r="C553" s="27">
        <v>1208</v>
      </c>
      <c r="D553" s="27">
        <f>C553+0</f>
        <v>1208</v>
      </c>
      <c r="E553" s="96" t="s">
        <v>516</v>
      </c>
    </row>
    <row r="554" spans="1:5" ht="20.25" customHeight="1" x14ac:dyDescent="0.3">
      <c r="A554" s="100" t="s">
        <v>556</v>
      </c>
      <c r="B554" s="18" t="s">
        <v>557</v>
      </c>
      <c r="C554" s="27" t="s">
        <v>558</v>
      </c>
      <c r="D554" s="27">
        <v>1208</v>
      </c>
      <c r="E554" s="96" t="s">
        <v>516</v>
      </c>
    </row>
    <row r="555" spans="1:5" ht="20.25" customHeight="1" x14ac:dyDescent="0.3">
      <c r="A555" s="100" t="s">
        <v>1295</v>
      </c>
      <c r="B555" s="18" t="s">
        <v>1296</v>
      </c>
      <c r="C555" s="27" t="s">
        <v>1297</v>
      </c>
      <c r="D555" s="27">
        <v>1211</v>
      </c>
      <c r="E555" s="96" t="s">
        <v>516</v>
      </c>
    </row>
    <row r="556" spans="1:5" ht="20.25" customHeight="1" x14ac:dyDescent="0.3">
      <c r="A556" s="100" t="s">
        <v>454</v>
      </c>
      <c r="B556" s="18" t="s">
        <v>1441</v>
      </c>
      <c r="C556" s="27">
        <v>1213</v>
      </c>
      <c r="D556" s="27">
        <f>C556+0</f>
        <v>1213</v>
      </c>
      <c r="E556" s="96" t="s">
        <v>516</v>
      </c>
    </row>
    <row r="557" spans="1:5" ht="20.25" customHeight="1" x14ac:dyDescent="0.3">
      <c r="A557" s="100" t="s">
        <v>1506</v>
      </c>
      <c r="B557" s="18" t="s">
        <v>1507</v>
      </c>
      <c r="C557" s="27" t="s">
        <v>1508</v>
      </c>
      <c r="D557" s="27">
        <v>1217</v>
      </c>
      <c r="E557" s="96" t="s">
        <v>516</v>
      </c>
    </row>
    <row r="558" spans="1:5" ht="20.25" customHeight="1" x14ac:dyDescent="0.3">
      <c r="A558" s="100" t="s">
        <v>436</v>
      </c>
      <c r="B558" s="18" t="s">
        <v>2680</v>
      </c>
      <c r="C558" s="27">
        <v>1218</v>
      </c>
      <c r="D558" s="27">
        <f>C558+0</f>
        <v>1218</v>
      </c>
      <c r="E558" s="96" t="s">
        <v>516</v>
      </c>
    </row>
    <row r="559" spans="1:5" ht="20.25" customHeight="1" x14ac:dyDescent="0.3">
      <c r="A559" s="100" t="s">
        <v>1857</v>
      </c>
      <c r="B559" s="18" t="s">
        <v>1858</v>
      </c>
      <c r="C559" s="27">
        <v>1221</v>
      </c>
      <c r="D559" s="27">
        <f>C559+0</f>
        <v>1221</v>
      </c>
      <c r="E559" s="96" t="s">
        <v>516</v>
      </c>
    </row>
    <row r="560" spans="1:5" ht="20.25" customHeight="1" x14ac:dyDescent="0.3">
      <c r="A560" s="100" t="s">
        <v>1268</v>
      </c>
      <c r="B560" s="18" t="s">
        <v>1269</v>
      </c>
      <c r="C560" s="27" t="s">
        <v>1270</v>
      </c>
      <c r="D560" s="27">
        <v>1221</v>
      </c>
      <c r="E560" s="96" t="s">
        <v>516</v>
      </c>
    </row>
    <row r="561" spans="1:5" ht="20.25" customHeight="1" x14ac:dyDescent="0.3">
      <c r="A561" s="100" t="s">
        <v>428</v>
      </c>
      <c r="B561" s="18" t="s">
        <v>2656</v>
      </c>
      <c r="C561" s="27">
        <v>1222</v>
      </c>
      <c r="D561" s="27">
        <f>C561+0</f>
        <v>1222</v>
      </c>
      <c r="E561" s="96" t="s">
        <v>516</v>
      </c>
    </row>
    <row r="562" spans="1:5" ht="20.25" customHeight="1" x14ac:dyDescent="0.3">
      <c r="A562" s="100" t="s">
        <v>789</v>
      </c>
      <c r="B562" s="18" t="s">
        <v>790</v>
      </c>
      <c r="C562" s="27" t="s">
        <v>791</v>
      </c>
      <c r="D562" s="27">
        <v>1237</v>
      </c>
      <c r="E562" s="96" t="s">
        <v>516</v>
      </c>
    </row>
    <row r="563" spans="1:5" ht="20.25" customHeight="1" x14ac:dyDescent="0.3">
      <c r="A563" s="100" t="s">
        <v>262</v>
      </c>
      <c r="B563" s="18" t="s">
        <v>1563</v>
      </c>
      <c r="C563" s="27">
        <v>1238</v>
      </c>
      <c r="D563" s="27">
        <f t="shared" ref="D563:D570" si="9">C563+0</f>
        <v>1238</v>
      </c>
      <c r="E563" s="96" t="s">
        <v>541</v>
      </c>
    </row>
    <row r="564" spans="1:5" ht="20.25" customHeight="1" x14ac:dyDescent="0.3">
      <c r="A564" s="100" t="s">
        <v>2367</v>
      </c>
      <c r="B564" s="18" t="s">
        <v>2368</v>
      </c>
      <c r="C564" s="27">
        <v>1240</v>
      </c>
      <c r="D564" s="27">
        <f t="shared" si="9"/>
        <v>1240</v>
      </c>
      <c r="E564" s="96" t="s">
        <v>516</v>
      </c>
    </row>
    <row r="565" spans="1:5" ht="20.25" customHeight="1" x14ac:dyDescent="0.3">
      <c r="A565" s="100" t="s">
        <v>2960</v>
      </c>
      <c r="B565" s="18" t="s">
        <v>2961</v>
      </c>
      <c r="C565" s="27">
        <v>1242</v>
      </c>
      <c r="D565" s="27">
        <f t="shared" si="9"/>
        <v>1242</v>
      </c>
      <c r="E565" s="96" t="s">
        <v>516</v>
      </c>
    </row>
    <row r="566" spans="1:5" ht="20.25" customHeight="1" x14ac:dyDescent="0.3">
      <c r="A566" s="100" t="s">
        <v>123</v>
      </c>
      <c r="B566" s="18" t="s">
        <v>124</v>
      </c>
      <c r="C566" s="27">
        <v>1244</v>
      </c>
      <c r="D566" s="27">
        <f t="shared" si="9"/>
        <v>1244</v>
      </c>
      <c r="E566" s="96" t="s">
        <v>516</v>
      </c>
    </row>
    <row r="567" spans="1:5" ht="20.25" customHeight="1" x14ac:dyDescent="0.3">
      <c r="A567" s="100" t="s">
        <v>1899</v>
      </c>
      <c r="B567" s="18" t="s">
        <v>1900</v>
      </c>
      <c r="C567" s="27">
        <v>1245</v>
      </c>
      <c r="D567" s="27">
        <f t="shared" si="9"/>
        <v>1245</v>
      </c>
      <c r="E567" s="96" t="s">
        <v>516</v>
      </c>
    </row>
    <row r="568" spans="1:5" ht="20.25" customHeight="1" x14ac:dyDescent="0.3">
      <c r="A568" s="100" t="s">
        <v>2031</v>
      </c>
      <c r="B568" s="18" t="s">
        <v>2032</v>
      </c>
      <c r="C568" s="27">
        <v>1258</v>
      </c>
      <c r="D568" s="27">
        <f t="shared" si="9"/>
        <v>1258</v>
      </c>
      <c r="E568" s="96" t="s">
        <v>516</v>
      </c>
    </row>
    <row r="569" spans="1:5" ht="20.25" customHeight="1" x14ac:dyDescent="0.3">
      <c r="A569" s="100" t="s">
        <v>1670</v>
      </c>
      <c r="B569" s="18" t="s">
        <v>1671</v>
      </c>
      <c r="C569" s="27">
        <v>1264</v>
      </c>
      <c r="D569" s="27">
        <f t="shared" si="9"/>
        <v>1264</v>
      </c>
      <c r="E569" s="96" t="s">
        <v>516</v>
      </c>
    </row>
    <row r="570" spans="1:5" ht="20.25" customHeight="1" x14ac:dyDescent="0.3">
      <c r="A570" s="100" t="s">
        <v>2525</v>
      </c>
      <c r="B570" s="18" t="s">
        <v>628</v>
      </c>
      <c r="C570" s="27">
        <v>1265</v>
      </c>
      <c r="D570" s="27">
        <f t="shared" si="9"/>
        <v>1265</v>
      </c>
      <c r="E570" s="96" t="s">
        <v>516</v>
      </c>
    </row>
    <row r="571" spans="1:5" ht="20.25" customHeight="1" x14ac:dyDescent="0.3">
      <c r="A571" s="100" t="s">
        <v>1751</v>
      </c>
      <c r="B571" s="18" t="s">
        <v>1752</v>
      </c>
      <c r="C571" s="27" t="s">
        <v>1753</v>
      </c>
      <c r="D571" s="27">
        <v>1265</v>
      </c>
      <c r="E571" s="96" t="s">
        <v>516</v>
      </c>
    </row>
    <row r="572" spans="1:5" ht="20.25" customHeight="1" x14ac:dyDescent="0.3">
      <c r="A572" s="100" t="s">
        <v>1529</v>
      </c>
      <c r="B572" s="18" t="s">
        <v>1530</v>
      </c>
      <c r="C572" s="27" t="s">
        <v>1531</v>
      </c>
      <c r="D572" s="27">
        <v>1278</v>
      </c>
      <c r="E572" s="96" t="s">
        <v>516</v>
      </c>
    </row>
    <row r="573" spans="1:5" ht="20.25" customHeight="1" x14ac:dyDescent="0.3">
      <c r="A573" s="100" t="s">
        <v>829</v>
      </c>
      <c r="B573" s="18" t="s">
        <v>830</v>
      </c>
      <c r="C573" s="27">
        <v>1287</v>
      </c>
      <c r="D573" s="27">
        <f>C573+0</f>
        <v>1287</v>
      </c>
      <c r="E573" s="96" t="s">
        <v>516</v>
      </c>
    </row>
    <row r="574" spans="1:5" ht="20.25" customHeight="1" x14ac:dyDescent="0.3">
      <c r="A574" s="100" t="s">
        <v>2579</v>
      </c>
      <c r="B574" s="18" t="s">
        <v>2580</v>
      </c>
      <c r="C574" s="27">
        <v>1288</v>
      </c>
      <c r="D574" s="27">
        <f>C574+0</f>
        <v>1288</v>
      </c>
      <c r="E574" s="96" t="s">
        <v>516</v>
      </c>
    </row>
    <row r="575" spans="1:5" ht="20.25" customHeight="1" x14ac:dyDescent="0.3">
      <c r="A575" s="100" t="s">
        <v>1240</v>
      </c>
      <c r="B575" s="18" t="s">
        <v>421</v>
      </c>
      <c r="C575" s="27">
        <v>1289</v>
      </c>
      <c r="D575" s="27">
        <f>C575+0</f>
        <v>1289</v>
      </c>
      <c r="E575" s="96" t="s">
        <v>541</v>
      </c>
    </row>
    <row r="576" spans="1:5" ht="20.25" customHeight="1" x14ac:dyDescent="0.3">
      <c r="A576" s="100" t="s">
        <v>568</v>
      </c>
      <c r="B576" s="18" t="s">
        <v>569</v>
      </c>
      <c r="C576" s="27" t="s">
        <v>570</v>
      </c>
      <c r="D576" s="27">
        <v>1293</v>
      </c>
      <c r="E576" s="96" t="s">
        <v>516</v>
      </c>
    </row>
    <row r="577" spans="1:5" ht="20.25" customHeight="1" x14ac:dyDescent="0.3">
      <c r="A577" s="100" t="s">
        <v>1839</v>
      </c>
      <c r="B577" s="18" t="s">
        <v>1840</v>
      </c>
      <c r="C577" s="27">
        <v>1296</v>
      </c>
      <c r="D577" s="27">
        <f t="shared" ref="D577:D583" si="10">C577+0</f>
        <v>1296</v>
      </c>
      <c r="E577" s="96" t="s">
        <v>516</v>
      </c>
    </row>
    <row r="578" spans="1:5" ht="20.25" customHeight="1" x14ac:dyDescent="0.3">
      <c r="A578" s="100" t="s">
        <v>478</v>
      </c>
      <c r="B578" s="18" t="s">
        <v>2980</v>
      </c>
      <c r="C578" s="27">
        <v>1297</v>
      </c>
      <c r="D578" s="27">
        <f t="shared" si="10"/>
        <v>1297</v>
      </c>
      <c r="E578" s="96" t="s">
        <v>541</v>
      </c>
    </row>
    <row r="579" spans="1:5" ht="20.25" customHeight="1" x14ac:dyDescent="0.3">
      <c r="A579" s="100" t="s">
        <v>2021</v>
      </c>
      <c r="B579" s="18" t="s">
        <v>1239</v>
      </c>
      <c r="C579" s="27">
        <v>1300</v>
      </c>
      <c r="D579" s="27">
        <f t="shared" si="10"/>
        <v>1300</v>
      </c>
      <c r="E579" s="96" t="s">
        <v>516</v>
      </c>
    </row>
    <row r="580" spans="1:5" ht="20.25" customHeight="1" x14ac:dyDescent="0.3">
      <c r="A580" s="100" t="s">
        <v>2233</v>
      </c>
      <c r="B580" s="18" t="s">
        <v>2234</v>
      </c>
      <c r="C580" s="27">
        <v>1305</v>
      </c>
      <c r="D580" s="27">
        <f t="shared" si="10"/>
        <v>1305</v>
      </c>
      <c r="E580" s="96" t="s">
        <v>516</v>
      </c>
    </row>
    <row r="581" spans="1:5" ht="20.25" customHeight="1" x14ac:dyDescent="0.3">
      <c r="A581" s="100" t="s">
        <v>2716</v>
      </c>
      <c r="B581" s="18" t="s">
        <v>2717</v>
      </c>
      <c r="C581" s="27">
        <v>1313</v>
      </c>
      <c r="D581" s="27">
        <f t="shared" si="10"/>
        <v>1313</v>
      </c>
      <c r="E581" s="96" t="s">
        <v>516</v>
      </c>
    </row>
    <row r="582" spans="1:5" ht="20.25" customHeight="1" x14ac:dyDescent="0.3">
      <c r="A582" s="100" t="s">
        <v>2640</v>
      </c>
      <c r="B582" s="18" t="s">
        <v>2641</v>
      </c>
      <c r="C582" s="27">
        <v>1318</v>
      </c>
      <c r="D582" s="27">
        <f t="shared" si="10"/>
        <v>1318</v>
      </c>
      <c r="E582" s="96" t="s">
        <v>541</v>
      </c>
    </row>
    <row r="583" spans="1:5" ht="20.25" customHeight="1" x14ac:dyDescent="0.3">
      <c r="A583" s="100" t="s">
        <v>1024</v>
      </c>
      <c r="B583" s="18" t="s">
        <v>1025</v>
      </c>
      <c r="C583" s="27">
        <v>1328</v>
      </c>
      <c r="D583" s="27">
        <f t="shared" si="10"/>
        <v>1328</v>
      </c>
      <c r="E583" s="96" t="s">
        <v>516</v>
      </c>
    </row>
    <row r="584" spans="1:5" ht="20.25" customHeight="1" x14ac:dyDescent="0.3">
      <c r="A584" s="100" t="s">
        <v>1743</v>
      </c>
      <c r="B584" s="18" t="s">
        <v>1744</v>
      </c>
      <c r="C584" s="27" t="s">
        <v>1745</v>
      </c>
      <c r="D584" s="27">
        <v>1331</v>
      </c>
      <c r="E584" s="96" t="s">
        <v>541</v>
      </c>
    </row>
    <row r="585" spans="1:5" ht="20.25" customHeight="1" x14ac:dyDescent="0.3">
      <c r="A585" s="100" t="s">
        <v>1855</v>
      </c>
      <c r="B585" s="18" t="s">
        <v>1856</v>
      </c>
      <c r="C585" s="27">
        <v>1333</v>
      </c>
      <c r="D585" s="27">
        <f>C585+0</f>
        <v>1333</v>
      </c>
      <c r="E585" s="96" t="s">
        <v>516</v>
      </c>
    </row>
    <row r="586" spans="1:5" ht="20.25" customHeight="1" x14ac:dyDescent="0.3">
      <c r="A586" s="100" t="s">
        <v>2224</v>
      </c>
      <c r="B586" s="18" t="s">
        <v>2225</v>
      </c>
      <c r="C586" s="27">
        <v>1335</v>
      </c>
      <c r="D586" s="27">
        <f>C586+0</f>
        <v>1335</v>
      </c>
      <c r="E586" s="96" t="s">
        <v>516</v>
      </c>
    </row>
    <row r="587" spans="1:5" ht="20.25" customHeight="1" x14ac:dyDescent="0.3">
      <c r="A587" s="100" t="s">
        <v>2781</v>
      </c>
      <c r="B587" s="18" t="s">
        <v>2782</v>
      </c>
      <c r="C587" s="27" t="s">
        <v>2783</v>
      </c>
      <c r="D587" s="27">
        <v>1338</v>
      </c>
      <c r="E587" s="96" t="s">
        <v>516</v>
      </c>
    </row>
    <row r="588" spans="1:5" ht="20.25" customHeight="1" x14ac:dyDescent="0.3">
      <c r="A588" s="100" t="s">
        <v>279</v>
      </c>
      <c r="B588" s="18" t="s">
        <v>1658</v>
      </c>
      <c r="C588" s="27">
        <v>1340</v>
      </c>
      <c r="D588" s="27">
        <f>C588+0</f>
        <v>1340</v>
      </c>
      <c r="E588" s="96" t="s">
        <v>516</v>
      </c>
    </row>
    <row r="589" spans="1:5" ht="20.25" customHeight="1" x14ac:dyDescent="0.3">
      <c r="A589" s="100" t="s">
        <v>3083</v>
      </c>
      <c r="B589" s="18" t="s">
        <v>3084</v>
      </c>
      <c r="C589" s="27">
        <v>1341</v>
      </c>
      <c r="D589" s="27">
        <f>C589+0</f>
        <v>1341</v>
      </c>
      <c r="E589" s="96" t="s">
        <v>516</v>
      </c>
    </row>
    <row r="590" spans="1:5" ht="20.25" customHeight="1" x14ac:dyDescent="0.3">
      <c r="A590" s="100" t="s">
        <v>2129</v>
      </c>
      <c r="B590" s="18" t="s">
        <v>2130</v>
      </c>
      <c r="C590" s="27">
        <v>1344</v>
      </c>
      <c r="D590" s="27">
        <f>C590+0</f>
        <v>1344</v>
      </c>
      <c r="E590" s="96" t="s">
        <v>541</v>
      </c>
    </row>
    <row r="591" spans="1:5" ht="20.25" customHeight="1" x14ac:dyDescent="0.3">
      <c r="A591" s="100" t="s">
        <v>1771</v>
      </c>
      <c r="B591" s="18" t="s">
        <v>1772</v>
      </c>
      <c r="C591" s="27" t="s">
        <v>1773</v>
      </c>
      <c r="D591" s="27">
        <v>1357</v>
      </c>
      <c r="E591" s="96" t="s">
        <v>541</v>
      </c>
    </row>
    <row r="592" spans="1:5" ht="20.25" customHeight="1" x14ac:dyDescent="0.3">
      <c r="A592" s="100" t="s">
        <v>720</v>
      </c>
      <c r="B592" s="18" t="s">
        <v>721</v>
      </c>
      <c r="C592" s="27" t="s">
        <v>722</v>
      </c>
      <c r="D592" s="27">
        <v>1360</v>
      </c>
      <c r="E592" s="96" t="s">
        <v>541</v>
      </c>
    </row>
    <row r="593" spans="1:5" ht="20.25" customHeight="1" x14ac:dyDescent="0.3">
      <c r="A593" s="100" t="s">
        <v>439</v>
      </c>
      <c r="B593" s="18" t="s">
        <v>2685</v>
      </c>
      <c r="C593" s="27">
        <v>1363</v>
      </c>
      <c r="D593" s="27">
        <f>C593+0</f>
        <v>1363</v>
      </c>
      <c r="E593" s="96" t="s">
        <v>541</v>
      </c>
    </row>
    <row r="594" spans="1:5" ht="20.25" customHeight="1" x14ac:dyDescent="0.3">
      <c r="A594" s="100" t="s">
        <v>538</v>
      </c>
      <c r="B594" s="18" t="s">
        <v>539</v>
      </c>
      <c r="C594" s="27" t="s">
        <v>540</v>
      </c>
      <c r="D594" s="27">
        <v>1370</v>
      </c>
      <c r="E594" s="96" t="s">
        <v>541</v>
      </c>
    </row>
    <row r="595" spans="1:5" ht="20.25" customHeight="1" x14ac:dyDescent="0.3">
      <c r="A595" s="100" t="s">
        <v>1203</v>
      </c>
      <c r="B595" s="18" t="s">
        <v>1204</v>
      </c>
      <c r="C595" s="27">
        <v>1375</v>
      </c>
      <c r="D595" s="27">
        <f>C595+0</f>
        <v>1375</v>
      </c>
      <c r="E595" s="96" t="s">
        <v>541</v>
      </c>
    </row>
    <row r="596" spans="1:5" ht="20.25" customHeight="1" x14ac:dyDescent="0.3">
      <c r="A596" s="100" t="s">
        <v>253</v>
      </c>
      <c r="B596" s="18" t="s">
        <v>1433</v>
      </c>
      <c r="C596" s="27">
        <v>1383</v>
      </c>
      <c r="D596" s="27">
        <f>C596+0</f>
        <v>1383</v>
      </c>
      <c r="E596" s="96" t="s">
        <v>541</v>
      </c>
    </row>
    <row r="597" spans="1:5" ht="20.25" customHeight="1" x14ac:dyDescent="0.3">
      <c r="A597" s="100" t="s">
        <v>232</v>
      </c>
      <c r="B597" s="18" t="s">
        <v>1358</v>
      </c>
      <c r="C597" s="27">
        <v>1384</v>
      </c>
      <c r="D597" s="27">
        <f>C597+0</f>
        <v>1384</v>
      </c>
      <c r="E597" s="96" t="s">
        <v>516</v>
      </c>
    </row>
    <row r="598" spans="1:5" ht="20.25" customHeight="1" x14ac:dyDescent="0.3">
      <c r="A598" s="100" t="s">
        <v>3134</v>
      </c>
      <c r="B598" s="18" t="s">
        <v>3135</v>
      </c>
      <c r="C598" s="27">
        <v>1387</v>
      </c>
      <c r="D598" s="27">
        <f>C598+0</f>
        <v>1387</v>
      </c>
      <c r="E598" s="96" t="s">
        <v>516</v>
      </c>
    </row>
    <row r="599" spans="1:5" ht="20.25" customHeight="1" x14ac:dyDescent="0.3">
      <c r="A599" s="100" t="s">
        <v>2759</v>
      </c>
      <c r="B599" s="18" t="s">
        <v>2760</v>
      </c>
      <c r="C599" s="27" t="s">
        <v>2761</v>
      </c>
      <c r="D599" s="27">
        <v>1389</v>
      </c>
      <c r="E599" s="96" t="s">
        <v>541</v>
      </c>
    </row>
    <row r="600" spans="1:5" ht="20.25" customHeight="1" x14ac:dyDescent="0.3">
      <c r="A600" s="100" t="s">
        <v>1929</v>
      </c>
      <c r="B600" s="18" t="s">
        <v>1930</v>
      </c>
      <c r="C600" s="27">
        <v>1392</v>
      </c>
      <c r="D600" s="27">
        <f>C600+0</f>
        <v>1392</v>
      </c>
      <c r="E600" s="96" t="s">
        <v>516</v>
      </c>
    </row>
    <row r="601" spans="1:5" ht="20.25" customHeight="1" x14ac:dyDescent="0.3">
      <c r="A601" s="100" t="s">
        <v>2950</v>
      </c>
      <c r="B601" s="18" t="s">
        <v>2951</v>
      </c>
      <c r="C601" s="27" t="s">
        <v>2952</v>
      </c>
      <c r="D601" s="27">
        <v>1399</v>
      </c>
      <c r="E601" s="96" t="s">
        <v>516</v>
      </c>
    </row>
    <row r="602" spans="1:5" ht="20.25" customHeight="1" x14ac:dyDescent="0.3">
      <c r="A602" s="100" t="s">
        <v>475</v>
      </c>
      <c r="B602" s="18" t="s">
        <v>2967</v>
      </c>
      <c r="C602" s="27">
        <v>1400</v>
      </c>
      <c r="D602" s="27">
        <f t="shared" ref="D602:D609" si="11">C602+0</f>
        <v>1400</v>
      </c>
      <c r="E602" s="96" t="s">
        <v>516</v>
      </c>
    </row>
    <row r="603" spans="1:5" ht="20.25" customHeight="1" x14ac:dyDescent="0.3">
      <c r="A603" s="100" t="s">
        <v>475</v>
      </c>
      <c r="B603" s="18" t="s">
        <v>2968</v>
      </c>
      <c r="C603" s="27">
        <v>1400</v>
      </c>
      <c r="D603" s="27">
        <f t="shared" si="11"/>
        <v>1400</v>
      </c>
      <c r="E603" s="96" t="s">
        <v>541</v>
      </c>
    </row>
    <row r="604" spans="1:5" ht="20.25" customHeight="1" x14ac:dyDescent="0.3">
      <c r="A604" s="100" t="s">
        <v>2593</v>
      </c>
      <c r="B604" s="18" t="s">
        <v>2594</v>
      </c>
      <c r="C604" s="27">
        <v>1406</v>
      </c>
      <c r="D604" s="27">
        <f t="shared" si="11"/>
        <v>1406</v>
      </c>
      <c r="E604" s="96" t="s">
        <v>516</v>
      </c>
    </row>
    <row r="605" spans="1:5" ht="20.25" customHeight="1" x14ac:dyDescent="0.3">
      <c r="A605" s="100" t="s">
        <v>784</v>
      </c>
      <c r="B605" s="18" t="s">
        <v>785</v>
      </c>
      <c r="C605" s="27">
        <v>1409</v>
      </c>
      <c r="D605" s="27">
        <f t="shared" si="11"/>
        <v>1409</v>
      </c>
      <c r="E605" s="96" t="s">
        <v>516</v>
      </c>
    </row>
    <row r="606" spans="1:5" ht="20.25" customHeight="1" x14ac:dyDescent="0.3">
      <c r="A606" s="100" t="s">
        <v>892</v>
      </c>
      <c r="B606" s="18" t="s">
        <v>893</v>
      </c>
      <c r="C606" s="27">
        <v>1425</v>
      </c>
      <c r="D606" s="27">
        <f t="shared" si="11"/>
        <v>1425</v>
      </c>
      <c r="E606" s="96" t="s">
        <v>516</v>
      </c>
    </row>
    <row r="607" spans="1:5" ht="20.25" customHeight="1" x14ac:dyDescent="0.3">
      <c r="A607" s="100" t="s">
        <v>1220</v>
      </c>
      <c r="B607" s="18" t="s">
        <v>1221</v>
      </c>
      <c r="C607" s="27">
        <v>1428</v>
      </c>
      <c r="D607" s="27">
        <f t="shared" si="11"/>
        <v>1428</v>
      </c>
      <c r="E607" s="96" t="s">
        <v>541</v>
      </c>
    </row>
    <row r="608" spans="1:5" ht="20.25" customHeight="1" x14ac:dyDescent="0.3">
      <c r="A608" s="100" t="s">
        <v>1132</v>
      </c>
      <c r="B608" s="18" t="s">
        <v>1133</v>
      </c>
      <c r="C608" s="27">
        <v>1430</v>
      </c>
      <c r="D608" s="27">
        <f t="shared" si="11"/>
        <v>1430</v>
      </c>
      <c r="E608" s="96" t="s">
        <v>516</v>
      </c>
    </row>
    <row r="609" spans="1:5" ht="20.25" customHeight="1" x14ac:dyDescent="0.3">
      <c r="A609" s="100" t="s">
        <v>1581</v>
      </c>
      <c r="B609" s="18" t="s">
        <v>320</v>
      </c>
      <c r="C609" s="27">
        <v>1433</v>
      </c>
      <c r="D609" s="27">
        <f t="shared" si="11"/>
        <v>1433</v>
      </c>
      <c r="E609" s="96" t="s">
        <v>541</v>
      </c>
    </row>
    <row r="610" spans="1:5" ht="20.25" customHeight="1" x14ac:dyDescent="0.3">
      <c r="A610" s="100" t="s">
        <v>2469</v>
      </c>
      <c r="B610" s="18" t="s">
        <v>2470</v>
      </c>
      <c r="C610" s="27" t="s">
        <v>2471</v>
      </c>
      <c r="D610" s="27">
        <v>1437</v>
      </c>
      <c r="E610" s="96" t="s">
        <v>516</v>
      </c>
    </row>
    <row r="611" spans="1:5" ht="20.25" customHeight="1" x14ac:dyDescent="0.3">
      <c r="A611" s="100" t="s">
        <v>209</v>
      </c>
      <c r="B611" s="18" t="s">
        <v>1233</v>
      </c>
      <c r="C611" s="27">
        <v>1442</v>
      </c>
      <c r="D611" s="27">
        <f>C611+0</f>
        <v>1442</v>
      </c>
      <c r="E611" s="96" t="s">
        <v>541</v>
      </c>
    </row>
    <row r="612" spans="1:5" ht="20.25" customHeight="1" x14ac:dyDescent="0.3">
      <c r="A612" s="100" t="s">
        <v>210</v>
      </c>
      <c r="B612" s="18" t="s">
        <v>1234</v>
      </c>
      <c r="C612" s="27">
        <v>1447</v>
      </c>
      <c r="D612" s="27">
        <f>C612+0</f>
        <v>1447</v>
      </c>
      <c r="E612" s="96" t="s">
        <v>516</v>
      </c>
    </row>
    <row r="613" spans="1:5" ht="20.25" customHeight="1" x14ac:dyDescent="0.3">
      <c r="A613" s="100" t="s">
        <v>1660</v>
      </c>
      <c r="B613" s="18" t="s">
        <v>1661</v>
      </c>
      <c r="C613" s="27">
        <v>1448</v>
      </c>
      <c r="D613" s="27">
        <f>C613+0</f>
        <v>1448</v>
      </c>
      <c r="E613" s="96" t="s">
        <v>516</v>
      </c>
    </row>
    <row r="614" spans="1:5" ht="20.25" customHeight="1" x14ac:dyDescent="0.3">
      <c r="A614" s="100" t="s">
        <v>2713</v>
      </c>
      <c r="B614" s="18" t="s">
        <v>2714</v>
      </c>
      <c r="C614" s="27" t="s">
        <v>2715</v>
      </c>
      <c r="D614" s="27">
        <v>1448</v>
      </c>
      <c r="E614" s="96" t="s">
        <v>516</v>
      </c>
    </row>
    <row r="615" spans="1:5" ht="20.25" customHeight="1" x14ac:dyDescent="0.3">
      <c r="A615" s="100" t="s">
        <v>2391</v>
      </c>
      <c r="B615" s="18" t="s">
        <v>2392</v>
      </c>
      <c r="C615" s="27" t="s">
        <v>2393</v>
      </c>
      <c r="D615" s="27">
        <v>1448</v>
      </c>
      <c r="E615" s="96" t="s">
        <v>516</v>
      </c>
    </row>
    <row r="616" spans="1:5" ht="20.25" customHeight="1" x14ac:dyDescent="0.3">
      <c r="A616" s="100" t="s">
        <v>314</v>
      </c>
      <c r="B616" s="18" t="s">
        <v>1911</v>
      </c>
      <c r="C616" s="27">
        <v>1451</v>
      </c>
      <c r="D616" s="27">
        <f>C616+0</f>
        <v>1451</v>
      </c>
      <c r="E616" s="96" t="s">
        <v>541</v>
      </c>
    </row>
    <row r="617" spans="1:5" ht="20.25" customHeight="1" x14ac:dyDescent="0.3">
      <c r="A617" s="100" t="s">
        <v>2988</v>
      </c>
      <c r="B617" s="18" t="s">
        <v>2989</v>
      </c>
      <c r="C617" s="27">
        <v>1456</v>
      </c>
      <c r="D617" s="27">
        <f>C617+0</f>
        <v>1456</v>
      </c>
      <c r="E617" s="96" t="s">
        <v>516</v>
      </c>
    </row>
    <row r="618" spans="1:5" ht="20.25" customHeight="1" x14ac:dyDescent="0.3">
      <c r="A618" s="100" t="s">
        <v>2863</v>
      </c>
      <c r="B618" s="18" t="s">
        <v>391</v>
      </c>
      <c r="C618" s="27">
        <v>1463</v>
      </c>
      <c r="D618" s="27">
        <f>C618+0</f>
        <v>1463</v>
      </c>
      <c r="E618" s="96" t="s">
        <v>541</v>
      </c>
    </row>
    <row r="619" spans="1:5" ht="20.25" customHeight="1" x14ac:dyDescent="0.3">
      <c r="A619" s="100" t="s">
        <v>501</v>
      </c>
      <c r="B619" s="18" t="s">
        <v>3147</v>
      </c>
      <c r="C619" s="27">
        <v>1473</v>
      </c>
      <c r="D619" s="27">
        <f>C619+0</f>
        <v>1473</v>
      </c>
      <c r="E619" s="96" t="s">
        <v>516</v>
      </c>
    </row>
    <row r="620" spans="1:5" ht="20.25" customHeight="1" x14ac:dyDescent="0.3">
      <c r="A620" s="100" t="s">
        <v>2131</v>
      </c>
      <c r="B620" s="18" t="s">
        <v>2132</v>
      </c>
      <c r="C620" s="27" t="s">
        <v>2133</v>
      </c>
      <c r="D620" s="27">
        <v>1475</v>
      </c>
      <c r="E620" s="96" t="s">
        <v>541</v>
      </c>
    </row>
    <row r="621" spans="1:5" ht="20.25" customHeight="1" x14ac:dyDescent="0.3">
      <c r="A621" s="100" t="s">
        <v>624</v>
      </c>
      <c r="B621" s="18" t="s">
        <v>625</v>
      </c>
      <c r="C621" s="27" t="s">
        <v>626</v>
      </c>
      <c r="D621" s="27">
        <v>1481</v>
      </c>
      <c r="E621" s="96" t="s">
        <v>516</v>
      </c>
    </row>
    <row r="622" spans="1:5" ht="20.25" customHeight="1" x14ac:dyDescent="0.3">
      <c r="A622" s="100" t="s">
        <v>3106</v>
      </c>
      <c r="B622" s="18" t="s">
        <v>3107</v>
      </c>
      <c r="C622" s="27">
        <v>1482</v>
      </c>
      <c r="D622" s="27">
        <f t="shared" ref="D622:D627" si="12">C622+0</f>
        <v>1482</v>
      </c>
      <c r="E622" s="96" t="s">
        <v>516</v>
      </c>
    </row>
    <row r="623" spans="1:5" ht="20.25" customHeight="1" x14ac:dyDescent="0.3">
      <c r="A623" s="100" t="s">
        <v>1480</v>
      </c>
      <c r="B623" s="18" t="s">
        <v>1481</v>
      </c>
      <c r="C623" s="27">
        <v>1485</v>
      </c>
      <c r="D623" s="27">
        <f t="shared" si="12"/>
        <v>1485</v>
      </c>
      <c r="E623" s="96" t="s">
        <v>516</v>
      </c>
    </row>
    <row r="624" spans="1:5" ht="20.25" customHeight="1" x14ac:dyDescent="0.3">
      <c r="A624" s="100" t="s">
        <v>2921</v>
      </c>
      <c r="B624" s="18" t="s">
        <v>2922</v>
      </c>
      <c r="C624" s="27">
        <v>1486</v>
      </c>
      <c r="D624" s="27">
        <f t="shared" si="12"/>
        <v>1486</v>
      </c>
      <c r="E624" s="96" t="s">
        <v>541</v>
      </c>
    </row>
    <row r="625" spans="1:5" ht="20.25" customHeight="1" x14ac:dyDescent="0.3">
      <c r="A625" s="100" t="s">
        <v>1733</v>
      </c>
      <c r="B625" s="18" t="s">
        <v>1734</v>
      </c>
      <c r="C625" s="27">
        <v>1490</v>
      </c>
      <c r="D625" s="27">
        <f t="shared" si="12"/>
        <v>1490</v>
      </c>
      <c r="E625" s="96" t="s">
        <v>516</v>
      </c>
    </row>
    <row r="626" spans="1:5" ht="20.25" customHeight="1" x14ac:dyDescent="0.3">
      <c r="A626" s="100" t="s">
        <v>3112</v>
      </c>
      <c r="B626" s="18" t="s">
        <v>3113</v>
      </c>
      <c r="C626" s="27">
        <v>1493</v>
      </c>
      <c r="D626" s="27">
        <f t="shared" si="12"/>
        <v>1493</v>
      </c>
      <c r="E626" s="96" t="s">
        <v>541</v>
      </c>
    </row>
    <row r="627" spans="1:5" ht="20.25" customHeight="1" x14ac:dyDescent="0.3">
      <c r="A627" s="100" t="s">
        <v>2992</v>
      </c>
      <c r="B627" s="18" t="s">
        <v>2993</v>
      </c>
      <c r="C627" s="27">
        <v>1500</v>
      </c>
      <c r="D627" s="27">
        <f t="shared" si="12"/>
        <v>1500</v>
      </c>
      <c r="E627" s="96" t="s">
        <v>516</v>
      </c>
    </row>
    <row r="628" spans="1:5" ht="20.25" customHeight="1" x14ac:dyDescent="0.3">
      <c r="A628" s="100" t="s">
        <v>1301</v>
      </c>
      <c r="B628" s="18" t="s">
        <v>1302</v>
      </c>
      <c r="C628" s="27" t="s">
        <v>1303</v>
      </c>
      <c r="D628" s="27">
        <v>1500</v>
      </c>
      <c r="E628" s="96" t="s">
        <v>516</v>
      </c>
    </row>
    <row r="629" spans="1:5" ht="20.25" customHeight="1" x14ac:dyDescent="0.3">
      <c r="A629" s="100" t="s">
        <v>764</v>
      </c>
      <c r="B629" s="18" t="s">
        <v>765</v>
      </c>
      <c r="C629" s="27">
        <v>1503</v>
      </c>
      <c r="D629" s="27">
        <f>C629+0</f>
        <v>1503</v>
      </c>
      <c r="E629" s="96" t="s">
        <v>516</v>
      </c>
    </row>
    <row r="630" spans="1:5" ht="20.25" customHeight="1" x14ac:dyDescent="0.3">
      <c r="A630" s="100" t="s">
        <v>1571</v>
      </c>
      <c r="B630" s="18" t="s">
        <v>1572</v>
      </c>
      <c r="C630" s="27" t="s">
        <v>1573</v>
      </c>
      <c r="D630" s="27">
        <v>1509</v>
      </c>
      <c r="E630" s="96" t="s">
        <v>541</v>
      </c>
    </row>
    <row r="631" spans="1:5" ht="20.25" customHeight="1" x14ac:dyDescent="0.3">
      <c r="A631" s="100" t="s">
        <v>1978</v>
      </c>
      <c r="B631" s="18" t="s">
        <v>1979</v>
      </c>
      <c r="C631" s="27" t="s">
        <v>1980</v>
      </c>
      <c r="D631" s="27">
        <v>1510</v>
      </c>
      <c r="E631" s="96" t="s">
        <v>516</v>
      </c>
    </row>
    <row r="632" spans="1:5" ht="20.25" customHeight="1" x14ac:dyDescent="0.3">
      <c r="A632" s="100" t="s">
        <v>961</v>
      </c>
      <c r="B632" s="18" t="s">
        <v>962</v>
      </c>
      <c r="C632" s="27">
        <v>1524</v>
      </c>
      <c r="D632" s="27">
        <f>C632+0</f>
        <v>1524</v>
      </c>
      <c r="E632" s="96" t="s">
        <v>516</v>
      </c>
    </row>
    <row r="633" spans="1:5" ht="20.25" customHeight="1" x14ac:dyDescent="0.3">
      <c r="A633" s="100" t="s">
        <v>3172</v>
      </c>
      <c r="B633" s="18" t="s">
        <v>3173</v>
      </c>
      <c r="C633" s="27">
        <v>1531</v>
      </c>
      <c r="D633" s="27">
        <f>C633+0</f>
        <v>1531</v>
      </c>
      <c r="E633" s="96" t="s">
        <v>516</v>
      </c>
    </row>
    <row r="634" spans="1:5" ht="20.25" customHeight="1" x14ac:dyDescent="0.3">
      <c r="A634" s="100" t="s">
        <v>346</v>
      </c>
      <c r="B634" s="18" t="s">
        <v>2121</v>
      </c>
      <c r="C634" s="27">
        <v>1532</v>
      </c>
      <c r="D634" s="27">
        <f>C634+0</f>
        <v>1532</v>
      </c>
      <c r="E634" s="96" t="s">
        <v>516</v>
      </c>
    </row>
    <row r="635" spans="1:5" ht="20.25" customHeight="1" x14ac:dyDescent="0.3">
      <c r="A635" s="100" t="s">
        <v>1144</v>
      </c>
      <c r="B635" s="18" t="s">
        <v>1145</v>
      </c>
      <c r="C635" s="27">
        <v>1538</v>
      </c>
      <c r="D635" s="27">
        <f>C635+0</f>
        <v>1538</v>
      </c>
      <c r="E635" s="96" t="s">
        <v>516</v>
      </c>
    </row>
    <row r="636" spans="1:5" ht="20.25" customHeight="1" x14ac:dyDescent="0.3">
      <c r="A636" s="100" t="s">
        <v>2846</v>
      </c>
      <c r="B636" s="18" t="s">
        <v>2847</v>
      </c>
      <c r="C636" s="27" t="s">
        <v>2848</v>
      </c>
      <c r="D636" s="27">
        <v>1539</v>
      </c>
      <c r="E636" s="96" t="s">
        <v>516</v>
      </c>
    </row>
    <row r="637" spans="1:5" ht="20.25" customHeight="1" x14ac:dyDescent="0.3">
      <c r="A637" s="100" t="s">
        <v>1532</v>
      </c>
      <c r="B637" s="18" t="s">
        <v>1533</v>
      </c>
      <c r="C637" s="27" t="s">
        <v>1534</v>
      </c>
      <c r="D637" s="27">
        <v>1542</v>
      </c>
      <c r="E637" s="96" t="s">
        <v>516</v>
      </c>
    </row>
    <row r="638" spans="1:5" ht="20.25" customHeight="1" x14ac:dyDescent="0.3">
      <c r="A638" s="100" t="s">
        <v>2927</v>
      </c>
      <c r="B638" s="18" t="s">
        <v>2928</v>
      </c>
      <c r="C638" s="27">
        <v>1556</v>
      </c>
      <c r="D638" s="27">
        <f>C638+0</f>
        <v>1556</v>
      </c>
      <c r="E638" s="96" t="s">
        <v>541</v>
      </c>
    </row>
    <row r="639" spans="1:5" ht="20.25" customHeight="1" x14ac:dyDescent="0.3">
      <c r="A639" s="100" t="s">
        <v>2796</v>
      </c>
      <c r="B639" s="18" t="s">
        <v>2797</v>
      </c>
      <c r="C639" s="27" t="s">
        <v>2798</v>
      </c>
      <c r="D639" s="27">
        <v>1556</v>
      </c>
      <c r="E639" s="96" t="s">
        <v>516</v>
      </c>
    </row>
    <row r="640" spans="1:5" ht="20.25" customHeight="1" x14ac:dyDescent="0.3">
      <c r="A640" s="100" t="s">
        <v>1335</v>
      </c>
      <c r="B640" s="18" t="s">
        <v>1336</v>
      </c>
      <c r="C640" s="27" t="s">
        <v>1337</v>
      </c>
      <c r="D640" s="27">
        <v>1558</v>
      </c>
      <c r="E640" s="96" t="s">
        <v>516</v>
      </c>
    </row>
    <row r="641" spans="1:5" ht="20.25" customHeight="1" x14ac:dyDescent="0.3">
      <c r="A641" s="100" t="s">
        <v>2834</v>
      </c>
      <c r="B641" s="18" t="s">
        <v>2835</v>
      </c>
      <c r="C641" s="27" t="s">
        <v>2836</v>
      </c>
      <c r="D641" s="27">
        <v>1568</v>
      </c>
      <c r="E641" s="96" t="s">
        <v>541</v>
      </c>
    </row>
    <row r="642" spans="1:5" ht="20.25" customHeight="1" x14ac:dyDescent="0.3">
      <c r="A642" s="100" t="s">
        <v>1777</v>
      </c>
      <c r="B642" s="18" t="s">
        <v>1778</v>
      </c>
      <c r="C642" s="27">
        <v>1579</v>
      </c>
      <c r="D642" s="27">
        <f t="shared" ref="D642:D657" si="13">C642+0</f>
        <v>1579</v>
      </c>
      <c r="E642" s="96" t="s">
        <v>541</v>
      </c>
    </row>
    <row r="643" spans="1:5" ht="20.25" customHeight="1" x14ac:dyDescent="0.3">
      <c r="A643" s="100" t="s">
        <v>393</v>
      </c>
      <c r="B643" s="18" t="s">
        <v>2440</v>
      </c>
      <c r="C643" s="27">
        <v>1584</v>
      </c>
      <c r="D643" s="27">
        <f t="shared" si="13"/>
        <v>1584</v>
      </c>
      <c r="E643" s="96" t="s">
        <v>516</v>
      </c>
    </row>
    <row r="644" spans="1:5" ht="20.25" customHeight="1" x14ac:dyDescent="0.3">
      <c r="A644" s="100" t="s">
        <v>1874</v>
      </c>
      <c r="B644" s="18" t="s">
        <v>1875</v>
      </c>
      <c r="C644" s="27">
        <v>1586</v>
      </c>
      <c r="D644" s="27">
        <f t="shared" si="13"/>
        <v>1586</v>
      </c>
      <c r="E644" s="96" t="s">
        <v>516</v>
      </c>
    </row>
    <row r="645" spans="1:5" ht="20.25" customHeight="1" x14ac:dyDescent="0.3">
      <c r="A645" s="100" t="s">
        <v>2124</v>
      </c>
      <c r="B645" s="18" t="s">
        <v>2125</v>
      </c>
      <c r="C645" s="27">
        <v>1589</v>
      </c>
      <c r="D645" s="27">
        <f t="shared" si="13"/>
        <v>1589</v>
      </c>
      <c r="E645" s="96" t="s">
        <v>516</v>
      </c>
    </row>
    <row r="646" spans="1:5" ht="20.25" customHeight="1" x14ac:dyDescent="0.3">
      <c r="A646" s="100" t="s">
        <v>476</v>
      </c>
      <c r="B646" s="18" t="s">
        <v>2969</v>
      </c>
      <c r="C646" s="27">
        <v>1590</v>
      </c>
      <c r="D646" s="27">
        <f t="shared" si="13"/>
        <v>1590</v>
      </c>
      <c r="E646" s="96" t="s">
        <v>541</v>
      </c>
    </row>
    <row r="647" spans="1:5" ht="20.25" customHeight="1" x14ac:dyDescent="0.3">
      <c r="A647" s="100" t="s">
        <v>2686</v>
      </c>
      <c r="B647" s="18" t="s">
        <v>316</v>
      </c>
      <c r="C647" s="27">
        <v>1596</v>
      </c>
      <c r="D647" s="27">
        <f t="shared" si="13"/>
        <v>1596</v>
      </c>
      <c r="E647" s="96" t="s">
        <v>516</v>
      </c>
    </row>
    <row r="648" spans="1:5" ht="20.25" customHeight="1" x14ac:dyDescent="0.3">
      <c r="A648" s="100" t="s">
        <v>376</v>
      </c>
      <c r="B648" s="18" t="s">
        <v>2371</v>
      </c>
      <c r="C648" s="27">
        <v>1600</v>
      </c>
      <c r="D648" s="27">
        <f t="shared" si="13"/>
        <v>1600</v>
      </c>
      <c r="E648" s="96" t="s">
        <v>516</v>
      </c>
    </row>
    <row r="649" spans="1:5" ht="20.25" customHeight="1" x14ac:dyDescent="0.3">
      <c r="A649" s="100" t="s">
        <v>376</v>
      </c>
      <c r="B649" s="18" t="s">
        <v>2371</v>
      </c>
      <c r="C649" s="27">
        <v>1600</v>
      </c>
      <c r="D649" s="27">
        <f t="shared" si="13"/>
        <v>1600</v>
      </c>
      <c r="E649" s="96" t="s">
        <v>516</v>
      </c>
    </row>
    <row r="650" spans="1:5" ht="20.25" customHeight="1" x14ac:dyDescent="0.3">
      <c r="A650" s="100" t="s">
        <v>418</v>
      </c>
      <c r="B650" s="18" t="s">
        <v>2621</v>
      </c>
      <c r="C650" s="27">
        <v>1603</v>
      </c>
      <c r="D650" s="27">
        <f t="shared" si="13"/>
        <v>1603</v>
      </c>
      <c r="E650" s="96" t="s">
        <v>516</v>
      </c>
    </row>
    <row r="651" spans="1:5" ht="20.25" customHeight="1" x14ac:dyDescent="0.3">
      <c r="A651" s="100" t="s">
        <v>1716</v>
      </c>
      <c r="B651" s="18" t="s">
        <v>1717</v>
      </c>
      <c r="C651" s="27">
        <v>1604</v>
      </c>
      <c r="D651" s="27">
        <f t="shared" si="13"/>
        <v>1604</v>
      </c>
      <c r="E651" s="96" t="s">
        <v>516</v>
      </c>
    </row>
    <row r="652" spans="1:5" ht="20.25" customHeight="1" x14ac:dyDescent="0.3">
      <c r="A652" s="100" t="s">
        <v>1962</v>
      </c>
      <c r="B652" s="18" t="s">
        <v>1963</v>
      </c>
      <c r="C652" s="27">
        <v>1609</v>
      </c>
      <c r="D652" s="27">
        <f t="shared" si="13"/>
        <v>1609</v>
      </c>
      <c r="E652" s="96" t="s">
        <v>541</v>
      </c>
    </row>
    <row r="653" spans="1:5" ht="20.25" customHeight="1" x14ac:dyDescent="0.3">
      <c r="A653" s="100" t="s">
        <v>505</v>
      </c>
      <c r="B653" s="18" t="s">
        <v>3174</v>
      </c>
      <c r="C653" s="27">
        <v>1610</v>
      </c>
      <c r="D653" s="27">
        <f t="shared" si="13"/>
        <v>1610</v>
      </c>
      <c r="E653" s="96" t="s">
        <v>516</v>
      </c>
    </row>
    <row r="654" spans="1:5" ht="20.25" customHeight="1" x14ac:dyDescent="0.3">
      <c r="A654" s="100" t="s">
        <v>505</v>
      </c>
      <c r="B654" s="18" t="s">
        <v>3175</v>
      </c>
      <c r="C654" s="27">
        <v>1610</v>
      </c>
      <c r="D654" s="27">
        <f t="shared" si="13"/>
        <v>1610</v>
      </c>
      <c r="E654" s="96" t="s">
        <v>541</v>
      </c>
    </row>
    <row r="655" spans="1:5" ht="20.25" customHeight="1" x14ac:dyDescent="0.3">
      <c r="A655" s="100" t="s">
        <v>321</v>
      </c>
      <c r="B655" s="18" t="s">
        <v>1943</v>
      </c>
      <c r="C655" s="27">
        <v>1614</v>
      </c>
      <c r="D655" s="27">
        <f t="shared" si="13"/>
        <v>1614</v>
      </c>
      <c r="E655" s="96" t="s">
        <v>516</v>
      </c>
    </row>
    <row r="656" spans="1:5" ht="20.25" customHeight="1" x14ac:dyDescent="0.3">
      <c r="A656" s="100" t="s">
        <v>2521</v>
      </c>
      <c r="B656" s="18" t="s">
        <v>2522</v>
      </c>
      <c r="C656" s="27">
        <v>1616</v>
      </c>
      <c r="D656" s="27">
        <f t="shared" si="13"/>
        <v>1616</v>
      </c>
      <c r="E656" s="96" t="s">
        <v>516</v>
      </c>
    </row>
    <row r="657" spans="1:5" ht="20.25" customHeight="1" x14ac:dyDescent="0.3">
      <c r="A657" s="100" t="s">
        <v>1718</v>
      </c>
      <c r="B657" s="18" t="s">
        <v>1719</v>
      </c>
      <c r="C657" s="27">
        <v>1621</v>
      </c>
      <c r="D657" s="27">
        <f t="shared" si="13"/>
        <v>1621</v>
      </c>
      <c r="E657" s="96" t="s">
        <v>516</v>
      </c>
    </row>
    <row r="658" spans="1:5" ht="20.25" customHeight="1" x14ac:dyDescent="0.3">
      <c r="A658" s="100" t="s">
        <v>2908</v>
      </c>
      <c r="B658" s="18" t="s">
        <v>2909</v>
      </c>
      <c r="C658" s="27" t="s">
        <v>2910</v>
      </c>
      <c r="D658" s="27">
        <v>1621</v>
      </c>
      <c r="E658" s="96" t="s">
        <v>516</v>
      </c>
    </row>
    <row r="659" spans="1:5" ht="20.25" customHeight="1" x14ac:dyDescent="0.3">
      <c r="A659" s="100" t="s">
        <v>1107</v>
      </c>
      <c r="B659" s="18" t="s">
        <v>1108</v>
      </c>
      <c r="C659" s="27" t="s">
        <v>1109</v>
      </c>
      <c r="D659" s="27">
        <v>1621</v>
      </c>
      <c r="E659" s="96" t="s">
        <v>541</v>
      </c>
    </row>
    <row r="660" spans="1:5" ht="20.25" customHeight="1" x14ac:dyDescent="0.3">
      <c r="A660" s="100" t="s">
        <v>274</v>
      </c>
      <c r="B660" s="18" t="s">
        <v>1643</v>
      </c>
      <c r="C660" s="27">
        <v>1627</v>
      </c>
      <c r="D660" s="27">
        <f>C660+0</f>
        <v>1627</v>
      </c>
      <c r="E660" s="96" t="s">
        <v>541</v>
      </c>
    </row>
    <row r="661" spans="1:5" ht="20.25" customHeight="1" x14ac:dyDescent="0.3">
      <c r="A661" s="100" t="s">
        <v>1398</v>
      </c>
      <c r="B661" s="18" t="s">
        <v>1399</v>
      </c>
      <c r="C661" s="27">
        <v>1628</v>
      </c>
      <c r="D661" s="27">
        <f>C661+0</f>
        <v>1628</v>
      </c>
      <c r="E661" s="96" t="s">
        <v>516</v>
      </c>
    </row>
    <row r="662" spans="1:5" ht="20.25" customHeight="1" x14ac:dyDescent="0.3">
      <c r="A662" s="100" t="s">
        <v>755</v>
      </c>
      <c r="B662" s="18" t="s">
        <v>756</v>
      </c>
      <c r="C662" s="27" t="s">
        <v>757</v>
      </c>
      <c r="D662" s="27">
        <v>1629</v>
      </c>
      <c r="E662" s="96" t="s">
        <v>516</v>
      </c>
    </row>
    <row r="663" spans="1:5" ht="20.25" customHeight="1" x14ac:dyDescent="0.3">
      <c r="A663" s="100" t="s">
        <v>208</v>
      </c>
      <c r="B663" s="18" t="s">
        <v>1227</v>
      </c>
      <c r="C663" s="27">
        <v>1639</v>
      </c>
      <c r="D663" s="27">
        <f>C663+0</f>
        <v>1639</v>
      </c>
      <c r="E663" s="96" t="s">
        <v>516</v>
      </c>
    </row>
    <row r="664" spans="1:5" ht="20.25" customHeight="1" x14ac:dyDescent="0.3">
      <c r="A664" s="100" t="s">
        <v>801</v>
      </c>
      <c r="B664" s="18" t="s">
        <v>802</v>
      </c>
      <c r="C664" s="27" t="s">
        <v>803</v>
      </c>
      <c r="D664" s="27">
        <v>1652</v>
      </c>
      <c r="E664" s="96" t="s">
        <v>516</v>
      </c>
    </row>
    <row r="665" spans="1:5" ht="20.25" customHeight="1" x14ac:dyDescent="0.3">
      <c r="A665" s="100" t="s">
        <v>726</v>
      </c>
      <c r="B665" s="18" t="s">
        <v>727</v>
      </c>
      <c r="C665" s="27">
        <v>1655</v>
      </c>
      <c r="D665" s="27">
        <f>C665+0</f>
        <v>1655</v>
      </c>
      <c r="E665" s="96" t="s">
        <v>541</v>
      </c>
    </row>
    <row r="666" spans="1:5" ht="20.25" customHeight="1" x14ac:dyDescent="0.3">
      <c r="A666" s="100" t="s">
        <v>1416</v>
      </c>
      <c r="B666" s="18" t="s">
        <v>1417</v>
      </c>
      <c r="C666" s="27">
        <v>1659</v>
      </c>
      <c r="D666" s="27">
        <f>C666+0</f>
        <v>1659</v>
      </c>
      <c r="E666" s="96" t="s">
        <v>516</v>
      </c>
    </row>
    <row r="667" spans="1:5" ht="20.25" customHeight="1" x14ac:dyDescent="0.3">
      <c r="A667" s="100" t="s">
        <v>1612</v>
      </c>
      <c r="B667" s="18" t="s">
        <v>1613</v>
      </c>
      <c r="C667" s="27">
        <v>1666</v>
      </c>
      <c r="D667" s="27">
        <f>C667+0</f>
        <v>1666</v>
      </c>
      <c r="E667" s="96" t="s">
        <v>516</v>
      </c>
    </row>
    <row r="668" spans="1:5" ht="20.25" customHeight="1" x14ac:dyDescent="0.3">
      <c r="A668" s="100" t="s">
        <v>1589</v>
      </c>
      <c r="B668" s="18" t="s">
        <v>481</v>
      </c>
      <c r="C668" s="27">
        <v>1668</v>
      </c>
      <c r="D668" s="27">
        <f>C668+0</f>
        <v>1668</v>
      </c>
      <c r="E668" s="96" t="s">
        <v>541</v>
      </c>
    </row>
    <row r="669" spans="1:5" ht="20.25" customHeight="1" x14ac:dyDescent="0.3">
      <c r="A669" s="100" t="s">
        <v>446</v>
      </c>
      <c r="B669" s="18" t="s">
        <v>2719</v>
      </c>
      <c r="C669" s="27">
        <v>1678</v>
      </c>
      <c r="D669" s="27">
        <f>C669+0</f>
        <v>1678</v>
      </c>
      <c r="E669" s="96" t="s">
        <v>516</v>
      </c>
    </row>
    <row r="670" spans="1:5" ht="20.25" customHeight="1" x14ac:dyDescent="0.3">
      <c r="A670" s="100" t="s">
        <v>2831</v>
      </c>
      <c r="B670" s="18" t="s">
        <v>2832</v>
      </c>
      <c r="C670" s="27" t="s">
        <v>2833</v>
      </c>
      <c r="D670" s="27">
        <v>1686</v>
      </c>
      <c r="E670" s="96" t="s">
        <v>516</v>
      </c>
    </row>
    <row r="671" spans="1:5" ht="20.25" customHeight="1" x14ac:dyDescent="0.3">
      <c r="A671" s="100" t="s">
        <v>2937</v>
      </c>
      <c r="B671" s="18" t="s">
        <v>2938</v>
      </c>
      <c r="C671" s="27">
        <v>1687</v>
      </c>
      <c r="D671" s="27">
        <f>C671+0</f>
        <v>1687</v>
      </c>
      <c r="E671" s="96" t="s">
        <v>516</v>
      </c>
    </row>
    <row r="672" spans="1:5" ht="20.25" customHeight="1" x14ac:dyDescent="0.3">
      <c r="A672" s="100" t="s">
        <v>190</v>
      </c>
      <c r="B672" s="18" t="s">
        <v>1055</v>
      </c>
      <c r="C672" s="27">
        <v>1689</v>
      </c>
      <c r="D672" s="27">
        <f>C672+0</f>
        <v>1689</v>
      </c>
      <c r="E672" s="96" t="s">
        <v>516</v>
      </c>
    </row>
    <row r="673" spans="1:5" ht="20.25" customHeight="1" x14ac:dyDescent="0.3">
      <c r="A673" s="100" t="s">
        <v>2336</v>
      </c>
      <c r="B673" s="18" t="s">
        <v>2337</v>
      </c>
      <c r="C673" s="27">
        <v>1690</v>
      </c>
      <c r="D673" s="27">
        <f>C673+0</f>
        <v>1690</v>
      </c>
      <c r="E673" s="96" t="s">
        <v>516</v>
      </c>
    </row>
    <row r="674" spans="1:5" ht="20.25" customHeight="1" x14ac:dyDescent="0.3">
      <c r="A674" s="100" t="s">
        <v>2676</v>
      </c>
      <c r="B674" s="18" t="s">
        <v>2677</v>
      </c>
      <c r="C674" s="27">
        <v>1699</v>
      </c>
      <c r="D674" s="27">
        <f>C674+0</f>
        <v>1699</v>
      </c>
      <c r="E674" s="96" t="s">
        <v>516</v>
      </c>
    </row>
    <row r="675" spans="1:5" ht="20.25" customHeight="1" x14ac:dyDescent="0.3">
      <c r="A675" s="100" t="s">
        <v>231</v>
      </c>
      <c r="B675" s="18" t="s">
        <v>1355</v>
      </c>
      <c r="C675" s="27">
        <v>1705</v>
      </c>
      <c r="D675" s="27">
        <f>C675+0</f>
        <v>1705</v>
      </c>
      <c r="E675" s="96" t="s">
        <v>516</v>
      </c>
    </row>
    <row r="676" spans="1:5" ht="20.25" customHeight="1" x14ac:dyDescent="0.3">
      <c r="A676" s="100" t="s">
        <v>2406</v>
      </c>
      <c r="B676" s="18" t="s">
        <v>2407</v>
      </c>
      <c r="C676" s="27" t="s">
        <v>2408</v>
      </c>
      <c r="D676" s="27">
        <v>1706</v>
      </c>
      <c r="E676" s="96" t="s">
        <v>516</v>
      </c>
    </row>
    <row r="677" spans="1:5" ht="20.25" customHeight="1" x14ac:dyDescent="0.3">
      <c r="A677" s="100" t="s">
        <v>299</v>
      </c>
      <c r="B677" s="18" t="s">
        <v>1813</v>
      </c>
      <c r="C677" s="27">
        <v>1710</v>
      </c>
      <c r="D677" s="27">
        <f>C677+0</f>
        <v>1710</v>
      </c>
      <c r="E677" s="96" t="s">
        <v>516</v>
      </c>
    </row>
    <row r="678" spans="1:5" ht="20.25" customHeight="1" x14ac:dyDescent="0.3">
      <c r="A678" s="100" t="s">
        <v>2338</v>
      </c>
      <c r="B678" s="18" t="s">
        <v>2339</v>
      </c>
      <c r="C678" s="27">
        <v>1725</v>
      </c>
      <c r="D678" s="27">
        <f>C678+0</f>
        <v>1725</v>
      </c>
      <c r="E678" s="96" t="s">
        <v>541</v>
      </c>
    </row>
    <row r="679" spans="1:5" ht="20.25" customHeight="1" x14ac:dyDescent="0.3">
      <c r="A679" s="100" t="s">
        <v>3110</v>
      </c>
      <c r="B679" s="18" t="s">
        <v>3111</v>
      </c>
      <c r="C679" s="27">
        <v>1726</v>
      </c>
      <c r="D679" s="27">
        <f>C679+0</f>
        <v>1726</v>
      </c>
      <c r="E679" s="96" t="s">
        <v>516</v>
      </c>
    </row>
    <row r="680" spans="1:5" ht="20.25" customHeight="1" x14ac:dyDescent="0.3">
      <c r="A680" s="100" t="s">
        <v>931</v>
      </c>
      <c r="B680" s="18" t="s">
        <v>932</v>
      </c>
      <c r="C680" s="27" t="s">
        <v>933</v>
      </c>
      <c r="D680" s="27">
        <v>1726</v>
      </c>
      <c r="E680" s="96" t="s">
        <v>516</v>
      </c>
    </row>
    <row r="681" spans="1:5" ht="20.25" customHeight="1" x14ac:dyDescent="0.3">
      <c r="A681" s="100" t="s">
        <v>472</v>
      </c>
      <c r="B681" s="18" t="s">
        <v>2962</v>
      </c>
      <c r="C681" s="27">
        <v>1727</v>
      </c>
      <c r="D681" s="27">
        <f>C681+0</f>
        <v>1727</v>
      </c>
      <c r="E681" s="96" t="s">
        <v>516</v>
      </c>
    </row>
    <row r="682" spans="1:5" ht="20.25" customHeight="1" x14ac:dyDescent="0.3">
      <c r="A682" s="100" t="s">
        <v>74</v>
      </c>
      <c r="B682" s="18" t="s">
        <v>1013</v>
      </c>
      <c r="C682" s="27">
        <v>1731</v>
      </c>
      <c r="D682" s="27">
        <f>C682+0</f>
        <v>1731</v>
      </c>
      <c r="E682" s="96" t="s">
        <v>516</v>
      </c>
    </row>
    <row r="683" spans="1:5" ht="20.25" customHeight="1" x14ac:dyDescent="0.3">
      <c r="A683" s="100" t="s">
        <v>514</v>
      </c>
      <c r="B683" s="18" t="s">
        <v>515</v>
      </c>
      <c r="C683" s="27">
        <v>1732</v>
      </c>
      <c r="D683" s="27">
        <f>C683+0</f>
        <v>1732</v>
      </c>
      <c r="E683" s="96" t="s">
        <v>516</v>
      </c>
    </row>
    <row r="684" spans="1:5" ht="20.25" customHeight="1" x14ac:dyDescent="0.3">
      <c r="A684" s="100" t="s">
        <v>2203</v>
      </c>
      <c r="B684" s="18" t="s">
        <v>2204</v>
      </c>
      <c r="C684" s="27">
        <v>1732</v>
      </c>
      <c r="D684" s="27">
        <f>C684+0</f>
        <v>1732</v>
      </c>
      <c r="E684" s="96" t="s">
        <v>516</v>
      </c>
    </row>
    <row r="685" spans="1:5" ht="20.25" customHeight="1" x14ac:dyDescent="0.3">
      <c r="A685" s="100" t="s">
        <v>1829</v>
      </c>
      <c r="B685" s="18" t="s">
        <v>1830</v>
      </c>
      <c r="C685" s="27" t="s">
        <v>1831</v>
      </c>
      <c r="D685" s="27">
        <v>1736</v>
      </c>
      <c r="E685" s="96" t="s">
        <v>516</v>
      </c>
    </row>
    <row r="686" spans="1:5" ht="20.25" customHeight="1" x14ac:dyDescent="0.3">
      <c r="A686" s="100" t="s">
        <v>1836</v>
      </c>
      <c r="B686" s="18" t="s">
        <v>1837</v>
      </c>
      <c r="C686" s="27" t="s">
        <v>1838</v>
      </c>
      <c r="D686" s="27">
        <v>1748</v>
      </c>
      <c r="E686" s="96" t="s">
        <v>541</v>
      </c>
    </row>
    <row r="687" spans="1:5" ht="20.25" customHeight="1" x14ac:dyDescent="0.3">
      <c r="A687" s="100" t="s">
        <v>284</v>
      </c>
      <c r="B687" s="18" t="s">
        <v>1713</v>
      </c>
      <c r="C687" s="27">
        <v>1749</v>
      </c>
      <c r="D687" s="27">
        <f>C687+0</f>
        <v>1749</v>
      </c>
      <c r="E687" s="96" t="s">
        <v>541</v>
      </c>
    </row>
    <row r="688" spans="1:5" ht="20.25" customHeight="1" x14ac:dyDescent="0.3">
      <c r="A688" s="100" t="s">
        <v>451</v>
      </c>
      <c r="B688" s="18" t="s">
        <v>2773</v>
      </c>
      <c r="C688" s="27">
        <v>1763</v>
      </c>
      <c r="D688" s="27">
        <f>C688+0</f>
        <v>1763</v>
      </c>
      <c r="E688" s="96" t="s">
        <v>516</v>
      </c>
    </row>
    <row r="689" spans="1:5" ht="20.25" customHeight="1" x14ac:dyDescent="0.3">
      <c r="A689" s="100" t="s">
        <v>896</v>
      </c>
      <c r="B689" s="18" t="s">
        <v>897</v>
      </c>
      <c r="C689" s="27">
        <v>1771</v>
      </c>
      <c r="D689" s="27">
        <f>C689+0</f>
        <v>1771</v>
      </c>
      <c r="E689" s="96" t="s">
        <v>516</v>
      </c>
    </row>
    <row r="690" spans="1:5" ht="20.25" customHeight="1" x14ac:dyDescent="0.3">
      <c r="A690" s="100" t="s">
        <v>1886</v>
      </c>
      <c r="B690" s="18" t="s">
        <v>1887</v>
      </c>
      <c r="C690" s="27" t="s">
        <v>1888</v>
      </c>
      <c r="D690" s="27">
        <v>1774</v>
      </c>
      <c r="E690" s="96" t="s">
        <v>516</v>
      </c>
    </row>
    <row r="691" spans="1:5" ht="20.25" customHeight="1" x14ac:dyDescent="0.3">
      <c r="A691" s="100" t="s">
        <v>328</v>
      </c>
      <c r="B691" s="18" t="s">
        <v>1995</v>
      </c>
      <c r="C691" s="27">
        <v>1777</v>
      </c>
      <c r="D691" s="27">
        <f>C691+0</f>
        <v>1777</v>
      </c>
      <c r="E691" s="96" t="s">
        <v>516</v>
      </c>
    </row>
    <row r="692" spans="1:5" ht="20.25" customHeight="1" x14ac:dyDescent="0.3">
      <c r="A692" s="100" t="s">
        <v>1644</v>
      </c>
      <c r="B692" s="18" t="s">
        <v>1645</v>
      </c>
      <c r="C692" s="27" t="s">
        <v>1646</v>
      </c>
      <c r="D692" s="27">
        <v>1778</v>
      </c>
      <c r="E692" s="96" t="s">
        <v>516</v>
      </c>
    </row>
    <row r="693" spans="1:5" ht="20.25" customHeight="1" x14ac:dyDescent="0.3">
      <c r="A693" s="100" t="s">
        <v>1462</v>
      </c>
      <c r="B693" s="18" t="s">
        <v>1463</v>
      </c>
      <c r="C693" s="27">
        <v>1782</v>
      </c>
      <c r="D693" s="27">
        <f>C693+0</f>
        <v>1782</v>
      </c>
      <c r="E693" s="96" t="s">
        <v>516</v>
      </c>
    </row>
    <row r="694" spans="1:5" ht="20.25" customHeight="1" x14ac:dyDescent="0.3">
      <c r="A694" s="100" t="s">
        <v>2419</v>
      </c>
      <c r="B694" s="18" t="s">
        <v>2420</v>
      </c>
      <c r="C694" s="27">
        <v>1790</v>
      </c>
      <c r="D694" s="27">
        <f>C694+0</f>
        <v>1790</v>
      </c>
      <c r="E694" s="96" t="s">
        <v>516</v>
      </c>
    </row>
    <row r="695" spans="1:5" ht="20.25" customHeight="1" x14ac:dyDescent="0.3">
      <c r="A695" s="100" t="s">
        <v>1623</v>
      </c>
      <c r="B695" s="18" t="s">
        <v>1624</v>
      </c>
      <c r="C695" s="27">
        <v>1795</v>
      </c>
      <c r="D695" s="27">
        <f>C695+0</f>
        <v>1795</v>
      </c>
      <c r="E695" s="96" t="s">
        <v>516</v>
      </c>
    </row>
    <row r="696" spans="1:5" ht="20.25" customHeight="1" x14ac:dyDescent="0.3">
      <c r="A696" s="100" t="s">
        <v>1681</v>
      </c>
      <c r="B696" s="18" t="s">
        <v>1682</v>
      </c>
      <c r="C696" s="27" t="s">
        <v>1683</v>
      </c>
      <c r="D696" s="27">
        <v>1804</v>
      </c>
      <c r="E696" s="96" t="s">
        <v>516</v>
      </c>
    </row>
    <row r="697" spans="1:5" ht="20.25" customHeight="1" x14ac:dyDescent="0.3">
      <c r="A697" s="100" t="s">
        <v>1370</v>
      </c>
      <c r="B697" s="18" t="s">
        <v>1371</v>
      </c>
      <c r="C697" s="27">
        <v>1817</v>
      </c>
      <c r="D697" s="27">
        <f t="shared" ref="D697:D705" si="14">C697+0</f>
        <v>1817</v>
      </c>
      <c r="E697" s="96" t="s">
        <v>541</v>
      </c>
    </row>
    <row r="698" spans="1:5" ht="20.25" customHeight="1" x14ac:dyDescent="0.3">
      <c r="A698" s="100" t="s">
        <v>194</v>
      </c>
      <c r="B698" s="18" t="s">
        <v>1090</v>
      </c>
      <c r="C698" s="27">
        <v>1820</v>
      </c>
      <c r="D698" s="27">
        <f t="shared" si="14"/>
        <v>1820</v>
      </c>
      <c r="E698" s="96" t="s">
        <v>516</v>
      </c>
    </row>
    <row r="699" spans="1:5" ht="20.25" customHeight="1" x14ac:dyDescent="0.3">
      <c r="A699" s="100" t="s">
        <v>277</v>
      </c>
      <c r="B699" s="18" t="s">
        <v>1650</v>
      </c>
      <c r="C699" s="27">
        <v>1828</v>
      </c>
      <c r="D699" s="27">
        <f t="shared" si="14"/>
        <v>1828</v>
      </c>
      <c r="E699" s="96" t="s">
        <v>516</v>
      </c>
    </row>
    <row r="700" spans="1:5" ht="20.25" customHeight="1" x14ac:dyDescent="0.3">
      <c r="A700" s="100" t="s">
        <v>2111</v>
      </c>
      <c r="B700" s="18" t="s">
        <v>2112</v>
      </c>
      <c r="C700" s="27">
        <v>1835</v>
      </c>
      <c r="D700" s="27">
        <f t="shared" si="14"/>
        <v>1835</v>
      </c>
      <c r="E700" s="96" t="s">
        <v>541</v>
      </c>
    </row>
    <row r="701" spans="1:5" ht="20.25" customHeight="1" x14ac:dyDescent="0.3">
      <c r="A701" s="100" t="s">
        <v>248</v>
      </c>
      <c r="B701" s="18" t="s">
        <v>1403</v>
      </c>
      <c r="C701" s="27">
        <v>1836</v>
      </c>
      <c r="D701" s="27">
        <f t="shared" si="14"/>
        <v>1836</v>
      </c>
      <c r="E701" s="96" t="s">
        <v>516</v>
      </c>
    </row>
    <row r="702" spans="1:5" ht="20.25" customHeight="1" x14ac:dyDescent="0.3">
      <c r="A702" s="100" t="s">
        <v>2049</v>
      </c>
      <c r="B702" s="18" t="s">
        <v>145</v>
      </c>
      <c r="C702" s="27">
        <v>1837</v>
      </c>
      <c r="D702" s="27">
        <f t="shared" si="14"/>
        <v>1837</v>
      </c>
      <c r="E702" s="96" t="s">
        <v>516</v>
      </c>
    </row>
    <row r="703" spans="1:5" ht="20.25" customHeight="1" x14ac:dyDescent="0.3">
      <c r="A703" s="100" t="s">
        <v>75</v>
      </c>
      <c r="B703" s="18" t="s">
        <v>1222</v>
      </c>
      <c r="C703" s="27">
        <v>1841</v>
      </c>
      <c r="D703" s="27">
        <f t="shared" si="14"/>
        <v>1841</v>
      </c>
      <c r="E703" s="96" t="s">
        <v>516</v>
      </c>
    </row>
    <row r="704" spans="1:5" ht="20.25" customHeight="1" x14ac:dyDescent="0.3">
      <c r="A704" s="100" t="s">
        <v>490</v>
      </c>
      <c r="B704" s="18" t="s">
        <v>3091</v>
      </c>
      <c r="C704" s="27">
        <v>1843</v>
      </c>
      <c r="D704" s="27">
        <f t="shared" si="14"/>
        <v>1843</v>
      </c>
      <c r="E704" s="96" t="s">
        <v>516</v>
      </c>
    </row>
    <row r="705" spans="1:5" ht="20.25" customHeight="1" x14ac:dyDescent="0.3">
      <c r="A705" s="100" t="s">
        <v>2059</v>
      </c>
      <c r="B705" s="18" t="s">
        <v>2060</v>
      </c>
      <c r="C705" s="27">
        <v>1849</v>
      </c>
      <c r="D705" s="27">
        <f t="shared" si="14"/>
        <v>1849</v>
      </c>
      <c r="E705" s="96" t="s">
        <v>516</v>
      </c>
    </row>
    <row r="706" spans="1:5" ht="20.25" customHeight="1" x14ac:dyDescent="0.3">
      <c r="A706" s="100" t="s">
        <v>746</v>
      </c>
      <c r="B706" s="18" t="s">
        <v>747</v>
      </c>
      <c r="C706" s="27" t="s">
        <v>748</v>
      </c>
      <c r="D706" s="27">
        <v>1857</v>
      </c>
      <c r="E706" s="96" t="s">
        <v>516</v>
      </c>
    </row>
    <row r="707" spans="1:5" ht="20.25" customHeight="1" x14ac:dyDescent="0.3">
      <c r="A707" s="100" t="s">
        <v>1162</v>
      </c>
      <c r="B707" s="18" t="s">
        <v>1163</v>
      </c>
      <c r="C707" s="27" t="s">
        <v>1164</v>
      </c>
      <c r="D707" s="27">
        <v>1860</v>
      </c>
      <c r="E707" s="96" t="s">
        <v>516</v>
      </c>
    </row>
    <row r="708" spans="1:5" ht="20.25" customHeight="1" x14ac:dyDescent="0.3">
      <c r="A708" s="100" t="s">
        <v>1901</v>
      </c>
      <c r="B708" s="18" t="s">
        <v>1902</v>
      </c>
      <c r="C708" s="27">
        <v>1865</v>
      </c>
      <c r="D708" s="27">
        <f>C708+0</f>
        <v>1865</v>
      </c>
      <c r="E708" s="96" t="s">
        <v>516</v>
      </c>
    </row>
    <row r="709" spans="1:5" ht="20.25" customHeight="1" x14ac:dyDescent="0.3">
      <c r="A709" s="100" t="s">
        <v>598</v>
      </c>
      <c r="B709" s="18" t="s">
        <v>599</v>
      </c>
      <c r="C709" s="27" t="s">
        <v>600</v>
      </c>
      <c r="D709" s="27">
        <v>1871</v>
      </c>
      <c r="E709" s="96" t="s">
        <v>516</v>
      </c>
    </row>
    <row r="710" spans="1:5" ht="20.25" customHeight="1" x14ac:dyDescent="0.3">
      <c r="A710" s="100" t="s">
        <v>2683</v>
      </c>
      <c r="B710" s="18" t="s">
        <v>2684</v>
      </c>
      <c r="C710" s="27">
        <v>1873</v>
      </c>
      <c r="D710" s="27">
        <f>C710+0</f>
        <v>1873</v>
      </c>
      <c r="E710" s="96" t="s">
        <v>516</v>
      </c>
    </row>
    <row r="711" spans="1:5" ht="20.25" customHeight="1" x14ac:dyDescent="0.3">
      <c r="A711" s="100" t="s">
        <v>182</v>
      </c>
      <c r="B711" s="18" t="s">
        <v>891</v>
      </c>
      <c r="C711" s="27">
        <v>1879</v>
      </c>
      <c r="D711" s="27">
        <f>C711+0</f>
        <v>1879</v>
      </c>
      <c r="E711" s="96" t="s">
        <v>516</v>
      </c>
    </row>
    <row r="712" spans="1:5" ht="20.25" customHeight="1" x14ac:dyDescent="0.3">
      <c r="A712" s="100" t="s">
        <v>1009</v>
      </c>
      <c r="B712" s="18" t="s">
        <v>1010</v>
      </c>
      <c r="C712" s="27">
        <v>1881</v>
      </c>
      <c r="D712" s="27">
        <f>C712+0</f>
        <v>1881</v>
      </c>
      <c r="E712" s="96" t="s">
        <v>516</v>
      </c>
    </row>
    <row r="713" spans="1:5" ht="20.25" customHeight="1" x14ac:dyDescent="0.3">
      <c r="A713" s="100" t="s">
        <v>1460</v>
      </c>
      <c r="B713" s="18" t="s">
        <v>1461</v>
      </c>
      <c r="C713" s="27">
        <v>1898</v>
      </c>
      <c r="D713" s="27">
        <f>C713+0</f>
        <v>1898</v>
      </c>
      <c r="E713" s="96" t="s">
        <v>516</v>
      </c>
    </row>
    <row r="714" spans="1:5" ht="20.25" customHeight="1" x14ac:dyDescent="0.3">
      <c r="A714" s="100" t="s">
        <v>689</v>
      </c>
      <c r="B714" s="18" t="s">
        <v>690</v>
      </c>
      <c r="C714" s="27" t="s">
        <v>691</v>
      </c>
      <c r="D714" s="27">
        <v>1900</v>
      </c>
      <c r="E714" s="96" t="s">
        <v>516</v>
      </c>
    </row>
    <row r="715" spans="1:5" ht="20.25" customHeight="1" x14ac:dyDescent="0.3">
      <c r="A715" s="100" t="s">
        <v>1124</v>
      </c>
      <c r="B715" s="18" t="s">
        <v>1125</v>
      </c>
      <c r="C715" s="27" t="s">
        <v>1126</v>
      </c>
      <c r="D715" s="27">
        <v>1914</v>
      </c>
      <c r="E715" s="96" t="s">
        <v>516</v>
      </c>
    </row>
    <row r="716" spans="1:5" ht="20.25" customHeight="1" x14ac:dyDescent="0.3">
      <c r="A716" s="100" t="s">
        <v>883</v>
      </c>
      <c r="B716" s="18" t="s">
        <v>884</v>
      </c>
      <c r="C716" s="27">
        <v>1916</v>
      </c>
      <c r="D716" s="27">
        <f>C716+0</f>
        <v>1916</v>
      </c>
      <c r="E716" s="96" t="s">
        <v>516</v>
      </c>
    </row>
    <row r="717" spans="1:5" ht="20.25" customHeight="1" x14ac:dyDescent="0.3">
      <c r="A717" s="100" t="s">
        <v>2536</v>
      </c>
      <c r="B717" s="18" t="s">
        <v>2537</v>
      </c>
      <c r="C717" s="27" t="s">
        <v>2538</v>
      </c>
      <c r="D717" s="27">
        <v>1932</v>
      </c>
      <c r="E717" s="96" t="s">
        <v>516</v>
      </c>
    </row>
    <row r="718" spans="1:5" ht="20.25" customHeight="1" x14ac:dyDescent="0.3">
      <c r="A718" s="100" t="s">
        <v>2573</v>
      </c>
      <c r="B718" s="18" t="s">
        <v>2574</v>
      </c>
      <c r="C718" s="27" t="s">
        <v>2575</v>
      </c>
      <c r="D718" s="27">
        <v>1946</v>
      </c>
      <c r="E718" s="96" t="s">
        <v>516</v>
      </c>
    </row>
    <row r="719" spans="1:5" ht="20.25" customHeight="1" x14ac:dyDescent="0.3">
      <c r="A719" s="100" t="s">
        <v>917</v>
      </c>
      <c r="B719" s="18" t="s">
        <v>918</v>
      </c>
      <c r="C719" s="27">
        <v>1948</v>
      </c>
      <c r="D719" s="27">
        <f>C719+0</f>
        <v>1948</v>
      </c>
      <c r="E719" s="96" t="s">
        <v>516</v>
      </c>
    </row>
    <row r="720" spans="1:5" ht="20.25" customHeight="1" x14ac:dyDescent="0.3">
      <c r="A720" s="100" t="s">
        <v>2412</v>
      </c>
      <c r="B720" s="18" t="s">
        <v>2413</v>
      </c>
      <c r="C720" s="27">
        <v>1951</v>
      </c>
      <c r="D720" s="27">
        <f>C720+0</f>
        <v>1951</v>
      </c>
      <c r="E720" s="96" t="s">
        <v>516</v>
      </c>
    </row>
    <row r="721" spans="1:5" ht="20.25" customHeight="1" x14ac:dyDescent="0.3">
      <c r="A721" s="100" t="s">
        <v>831</v>
      </c>
      <c r="B721" s="18" t="s">
        <v>832</v>
      </c>
      <c r="C721" s="27">
        <v>1952</v>
      </c>
      <c r="D721" s="27">
        <f>C721+0</f>
        <v>1952</v>
      </c>
      <c r="E721" s="96" t="s">
        <v>516</v>
      </c>
    </row>
    <row r="722" spans="1:5" ht="20.25" customHeight="1" x14ac:dyDescent="0.3">
      <c r="A722" s="100" t="s">
        <v>2158</v>
      </c>
      <c r="B722" s="18" t="s">
        <v>2159</v>
      </c>
      <c r="C722" s="27">
        <v>1954</v>
      </c>
      <c r="D722" s="27">
        <f>C722+0</f>
        <v>1954</v>
      </c>
      <c r="E722" s="96" t="s">
        <v>516</v>
      </c>
    </row>
    <row r="723" spans="1:5" ht="20.25" customHeight="1" x14ac:dyDescent="0.3">
      <c r="A723" s="100" t="s">
        <v>257</v>
      </c>
      <c r="B723" s="18" t="s">
        <v>1466</v>
      </c>
      <c r="C723" s="27">
        <v>1956</v>
      </c>
      <c r="D723" s="27">
        <f>C723+0</f>
        <v>1956</v>
      </c>
      <c r="E723" s="96" t="s">
        <v>541</v>
      </c>
    </row>
    <row r="724" spans="1:5" ht="20.25" customHeight="1" x14ac:dyDescent="0.3">
      <c r="A724" s="100" t="s">
        <v>2501</v>
      </c>
      <c r="B724" s="18" t="s">
        <v>2502</v>
      </c>
      <c r="C724" s="27" t="s">
        <v>2503</v>
      </c>
      <c r="D724" s="27">
        <v>1958</v>
      </c>
      <c r="E724" s="96" t="s">
        <v>541</v>
      </c>
    </row>
    <row r="725" spans="1:5" ht="20.25" customHeight="1" x14ac:dyDescent="0.3">
      <c r="A725" s="100" t="s">
        <v>3119</v>
      </c>
      <c r="B725" s="18" t="s">
        <v>3120</v>
      </c>
      <c r="C725" s="27" t="s">
        <v>3121</v>
      </c>
      <c r="D725" s="27">
        <v>1962</v>
      </c>
      <c r="E725" s="96" t="s">
        <v>516</v>
      </c>
    </row>
    <row r="726" spans="1:5" ht="20.25" customHeight="1" x14ac:dyDescent="0.3">
      <c r="A726" s="100" t="s">
        <v>2945</v>
      </c>
      <c r="B726" s="18" t="s">
        <v>2946</v>
      </c>
      <c r="C726" s="27">
        <v>1967</v>
      </c>
      <c r="D726" s="27">
        <f>C726+0</f>
        <v>1967</v>
      </c>
      <c r="E726" s="96" t="s">
        <v>516</v>
      </c>
    </row>
    <row r="727" spans="1:5" ht="20.25" customHeight="1" x14ac:dyDescent="0.3">
      <c r="A727" s="100" t="s">
        <v>1662</v>
      </c>
      <c r="B727" s="18" t="s">
        <v>1663</v>
      </c>
      <c r="C727" s="27" t="s">
        <v>1664</v>
      </c>
      <c r="D727" s="27">
        <v>1987</v>
      </c>
      <c r="E727" s="96" t="s">
        <v>516</v>
      </c>
    </row>
    <row r="728" spans="1:5" ht="20.25" customHeight="1" x14ac:dyDescent="0.3">
      <c r="A728" s="100" t="s">
        <v>456</v>
      </c>
      <c r="B728" s="18" t="s">
        <v>2816</v>
      </c>
      <c r="C728" s="27">
        <v>1993</v>
      </c>
      <c r="D728" s="27">
        <f>C728+0</f>
        <v>1993</v>
      </c>
      <c r="E728" s="96" t="s">
        <v>516</v>
      </c>
    </row>
    <row r="729" spans="1:5" ht="20.25" customHeight="1" x14ac:dyDescent="0.3">
      <c r="A729" s="100" t="s">
        <v>2315</v>
      </c>
      <c r="B729" s="18" t="s">
        <v>2316</v>
      </c>
      <c r="C729" s="27">
        <v>2001</v>
      </c>
      <c r="D729" s="27">
        <f>C729+0</f>
        <v>2001</v>
      </c>
      <c r="E729" s="96" t="s">
        <v>516</v>
      </c>
    </row>
    <row r="730" spans="1:5" ht="20.25" customHeight="1" x14ac:dyDescent="0.3">
      <c r="A730" s="100" t="s">
        <v>1156</v>
      </c>
      <c r="B730" s="18" t="s">
        <v>1157</v>
      </c>
      <c r="C730" s="27">
        <v>2006</v>
      </c>
      <c r="D730" s="27">
        <f>C730+0</f>
        <v>2006</v>
      </c>
      <c r="E730" s="96" t="s">
        <v>516</v>
      </c>
    </row>
    <row r="731" spans="1:5" ht="20.25" customHeight="1" x14ac:dyDescent="0.3">
      <c r="A731" s="100" t="s">
        <v>2869</v>
      </c>
      <c r="B731" s="18" t="s">
        <v>2870</v>
      </c>
      <c r="C731" s="27">
        <v>2007</v>
      </c>
      <c r="D731" s="27">
        <f>C731+0</f>
        <v>2007</v>
      </c>
      <c r="E731" s="96" t="s">
        <v>516</v>
      </c>
    </row>
    <row r="732" spans="1:5" ht="20.25" customHeight="1" x14ac:dyDescent="0.3">
      <c r="A732" s="100" t="s">
        <v>2790</v>
      </c>
      <c r="B732" s="18" t="s">
        <v>2791</v>
      </c>
      <c r="C732" s="27" t="s">
        <v>2792</v>
      </c>
      <c r="D732" s="27">
        <v>2007</v>
      </c>
      <c r="E732" s="96" t="s">
        <v>516</v>
      </c>
    </row>
    <row r="733" spans="1:5" ht="20.25" customHeight="1" x14ac:dyDescent="0.3">
      <c r="A733" s="100" t="s">
        <v>3157</v>
      </c>
      <c r="B733" s="18" t="s">
        <v>3158</v>
      </c>
      <c r="C733" s="27" t="s">
        <v>3159</v>
      </c>
      <c r="D733" s="27">
        <v>2008</v>
      </c>
      <c r="E733" s="96" t="s">
        <v>516</v>
      </c>
    </row>
    <row r="734" spans="1:5" ht="20.25" customHeight="1" x14ac:dyDescent="0.3">
      <c r="A734" s="100" t="s">
        <v>2942</v>
      </c>
      <c r="B734" s="18" t="s">
        <v>2943</v>
      </c>
      <c r="C734" s="27" t="s">
        <v>2944</v>
      </c>
      <c r="D734" s="27">
        <v>2011</v>
      </c>
      <c r="E734" s="96" t="s">
        <v>516</v>
      </c>
    </row>
    <row r="735" spans="1:5" ht="20.25" customHeight="1" x14ac:dyDescent="0.3">
      <c r="A735" s="100" t="s">
        <v>3018</v>
      </c>
      <c r="B735" s="18" t="s">
        <v>3019</v>
      </c>
      <c r="C735" s="27" t="s">
        <v>3020</v>
      </c>
      <c r="D735" s="27">
        <v>2011</v>
      </c>
      <c r="E735" s="96" t="s">
        <v>516</v>
      </c>
    </row>
    <row r="736" spans="1:5" ht="20.25" customHeight="1" x14ac:dyDescent="0.3">
      <c r="A736" s="100" t="s">
        <v>1409</v>
      </c>
      <c r="B736" s="18" t="s">
        <v>373</v>
      </c>
      <c r="C736" s="27">
        <v>2013</v>
      </c>
      <c r="D736" s="27">
        <f>C736+0</f>
        <v>2013</v>
      </c>
      <c r="E736" s="96" t="s">
        <v>541</v>
      </c>
    </row>
    <row r="737" spans="1:5" ht="20.25" customHeight="1" x14ac:dyDescent="0.3">
      <c r="A737" s="100" t="s">
        <v>1814</v>
      </c>
      <c r="B737" s="18" t="s">
        <v>1815</v>
      </c>
      <c r="C737" s="27" t="s">
        <v>1816</v>
      </c>
      <c r="D737" s="27">
        <v>2015</v>
      </c>
      <c r="E737" s="96" t="s">
        <v>516</v>
      </c>
    </row>
    <row r="738" spans="1:5" ht="20.25" customHeight="1" x14ac:dyDescent="0.3">
      <c r="A738" s="100" t="s">
        <v>363</v>
      </c>
      <c r="B738" s="18" t="s">
        <v>2284</v>
      </c>
      <c r="C738" s="27">
        <v>2018</v>
      </c>
      <c r="D738" s="27">
        <f>C738+0</f>
        <v>2018</v>
      </c>
      <c r="E738" s="96" t="s">
        <v>516</v>
      </c>
    </row>
    <row r="739" spans="1:5" ht="20.25" customHeight="1" x14ac:dyDescent="0.3">
      <c r="A739" s="100" t="s">
        <v>1214</v>
      </c>
      <c r="B739" s="18" t="s">
        <v>1215</v>
      </c>
      <c r="C739" s="27" t="s">
        <v>1216</v>
      </c>
      <c r="D739" s="27">
        <v>2025</v>
      </c>
      <c r="E739" s="96" t="s">
        <v>541</v>
      </c>
    </row>
    <row r="740" spans="1:5" ht="20.25" customHeight="1" x14ac:dyDescent="0.3">
      <c r="A740" s="100" t="s">
        <v>199</v>
      </c>
      <c r="B740" s="18" t="s">
        <v>1146</v>
      </c>
      <c r="C740" s="27">
        <v>2030</v>
      </c>
      <c r="D740" s="27">
        <f>C740+0</f>
        <v>2030</v>
      </c>
      <c r="E740" s="96" t="s">
        <v>516</v>
      </c>
    </row>
    <row r="741" spans="1:5" ht="20.25" customHeight="1" x14ac:dyDescent="0.3">
      <c r="A741" s="100" t="s">
        <v>901</v>
      </c>
      <c r="B741" s="18" t="s">
        <v>902</v>
      </c>
      <c r="C741" s="27" t="s">
        <v>903</v>
      </c>
      <c r="D741" s="27">
        <v>2043</v>
      </c>
      <c r="E741" s="96" t="s">
        <v>516</v>
      </c>
    </row>
    <row r="742" spans="1:5" ht="20.25" customHeight="1" x14ac:dyDescent="0.3">
      <c r="A742" s="100" t="s">
        <v>1915</v>
      </c>
      <c r="B742" s="18" t="s">
        <v>1916</v>
      </c>
      <c r="C742" s="27">
        <v>2049</v>
      </c>
      <c r="D742" s="27">
        <f>C742+0</f>
        <v>2049</v>
      </c>
      <c r="E742" s="96" t="s">
        <v>516</v>
      </c>
    </row>
    <row r="743" spans="1:5" ht="20.25" customHeight="1" x14ac:dyDescent="0.3">
      <c r="A743" s="100" t="s">
        <v>227</v>
      </c>
      <c r="B743" s="18" t="s">
        <v>1342</v>
      </c>
      <c r="C743" s="27">
        <v>2051</v>
      </c>
      <c r="D743" s="27">
        <f>C743+0</f>
        <v>2051</v>
      </c>
      <c r="E743" s="96" t="s">
        <v>516</v>
      </c>
    </row>
    <row r="744" spans="1:5" ht="20.25" customHeight="1" x14ac:dyDescent="0.3">
      <c r="A744" s="100" t="s">
        <v>215</v>
      </c>
      <c r="B744" s="18" t="s">
        <v>1265</v>
      </c>
      <c r="C744" s="27">
        <v>2061</v>
      </c>
      <c r="D744" s="27">
        <f>C744+0</f>
        <v>2061</v>
      </c>
      <c r="E744" s="96" t="s">
        <v>516</v>
      </c>
    </row>
    <row r="745" spans="1:5" ht="20.25" customHeight="1" x14ac:dyDescent="0.3">
      <c r="A745" s="100" t="s">
        <v>249</v>
      </c>
      <c r="B745" s="18" t="s">
        <v>1412</v>
      </c>
      <c r="C745" s="27">
        <v>2062</v>
      </c>
      <c r="D745" s="27">
        <f>C745+0</f>
        <v>2062</v>
      </c>
      <c r="E745" s="96" t="s">
        <v>516</v>
      </c>
    </row>
    <row r="746" spans="1:5" ht="20.25" customHeight="1" x14ac:dyDescent="0.3">
      <c r="A746" s="100" t="s">
        <v>1359</v>
      </c>
      <c r="B746" s="18" t="s">
        <v>1360</v>
      </c>
      <c r="C746" s="27">
        <v>2081</v>
      </c>
      <c r="D746" s="27">
        <f>C746+0</f>
        <v>2081</v>
      </c>
      <c r="E746" s="96" t="s">
        <v>516</v>
      </c>
    </row>
    <row r="747" spans="1:5" ht="20.25" customHeight="1" x14ac:dyDescent="0.3">
      <c r="A747" s="100" t="s">
        <v>616</v>
      </c>
      <c r="B747" s="18" t="s">
        <v>159</v>
      </c>
      <c r="C747" s="27" t="s">
        <v>617</v>
      </c>
      <c r="D747" s="27">
        <v>2085</v>
      </c>
      <c r="E747" s="96" t="s">
        <v>541</v>
      </c>
    </row>
    <row r="748" spans="1:5" ht="20.25" customHeight="1" x14ac:dyDescent="0.3">
      <c r="A748" s="100" t="s">
        <v>779</v>
      </c>
      <c r="B748" s="18" t="s">
        <v>780</v>
      </c>
      <c r="C748" s="27">
        <v>2090</v>
      </c>
      <c r="D748" s="27">
        <f>C748+0</f>
        <v>2090</v>
      </c>
      <c r="E748" s="96" t="s">
        <v>516</v>
      </c>
    </row>
    <row r="749" spans="1:5" ht="20.25" customHeight="1" x14ac:dyDescent="0.3">
      <c r="A749" s="100" t="s">
        <v>2022</v>
      </c>
      <c r="B749" s="18" t="s">
        <v>2023</v>
      </c>
      <c r="C749" s="27" t="s">
        <v>2024</v>
      </c>
      <c r="D749" s="27">
        <v>2100</v>
      </c>
      <c r="E749" s="96" t="s">
        <v>516</v>
      </c>
    </row>
    <row r="750" spans="1:5" ht="20.25" customHeight="1" x14ac:dyDescent="0.3">
      <c r="A750" s="100" t="s">
        <v>2025</v>
      </c>
      <c r="B750" s="18" t="s">
        <v>2026</v>
      </c>
      <c r="C750" s="27" t="s">
        <v>2024</v>
      </c>
      <c r="D750" s="27">
        <v>2100</v>
      </c>
      <c r="E750" s="96" t="s">
        <v>516</v>
      </c>
    </row>
    <row r="751" spans="1:5" ht="20.25" customHeight="1" x14ac:dyDescent="0.3">
      <c r="A751" s="100" t="s">
        <v>2162</v>
      </c>
      <c r="B751" s="18" t="s">
        <v>677</v>
      </c>
      <c r="C751" s="27" t="s">
        <v>2163</v>
      </c>
      <c r="D751" s="27">
        <v>2103</v>
      </c>
      <c r="E751" s="96" t="s">
        <v>516</v>
      </c>
    </row>
    <row r="752" spans="1:5" ht="20.25" customHeight="1" x14ac:dyDescent="0.3">
      <c r="A752" s="100" t="s">
        <v>251</v>
      </c>
      <c r="B752" s="18" t="s">
        <v>1415</v>
      </c>
      <c r="C752" s="27">
        <v>2104</v>
      </c>
      <c r="D752" s="27">
        <f>C752+0</f>
        <v>2104</v>
      </c>
      <c r="E752" s="96" t="s">
        <v>541</v>
      </c>
    </row>
    <row r="753" spans="1:5" ht="20.25" customHeight="1" x14ac:dyDescent="0.3">
      <c r="A753" s="100" t="s">
        <v>2600</v>
      </c>
      <c r="B753" s="18" t="s">
        <v>2601</v>
      </c>
      <c r="C753" s="27">
        <v>2110</v>
      </c>
      <c r="D753" s="27">
        <f>C753+0</f>
        <v>2110</v>
      </c>
      <c r="E753" s="96" t="s">
        <v>516</v>
      </c>
    </row>
    <row r="754" spans="1:5" ht="20.25" customHeight="1" x14ac:dyDescent="0.3">
      <c r="A754" s="100" t="s">
        <v>705</v>
      </c>
      <c r="B754" s="18" t="s">
        <v>706</v>
      </c>
      <c r="C754" s="27">
        <v>2111</v>
      </c>
      <c r="D754" s="27">
        <f>C754+0</f>
        <v>2111</v>
      </c>
      <c r="E754" s="96" t="s">
        <v>516</v>
      </c>
    </row>
    <row r="755" spans="1:5" ht="20.25" customHeight="1" x14ac:dyDescent="0.3">
      <c r="A755" s="100" t="s">
        <v>618</v>
      </c>
      <c r="B755" s="18" t="s">
        <v>619</v>
      </c>
      <c r="C755" s="27">
        <v>2113</v>
      </c>
      <c r="D755" s="27">
        <f>C755+0</f>
        <v>2113</v>
      </c>
      <c r="E755" s="96" t="s">
        <v>516</v>
      </c>
    </row>
    <row r="756" spans="1:5" ht="20.25" customHeight="1" x14ac:dyDescent="0.3">
      <c r="A756" s="100" t="s">
        <v>1167</v>
      </c>
      <c r="B756" s="18" t="s">
        <v>1074</v>
      </c>
      <c r="C756" s="27">
        <v>2116</v>
      </c>
      <c r="D756" s="27">
        <f>C756+0</f>
        <v>2116</v>
      </c>
      <c r="E756" s="96" t="s">
        <v>516</v>
      </c>
    </row>
    <row r="757" spans="1:5" ht="20.25" customHeight="1" x14ac:dyDescent="0.3">
      <c r="A757" s="100" t="s">
        <v>1073</v>
      </c>
      <c r="B757" s="18" t="s">
        <v>1074</v>
      </c>
      <c r="C757" s="27" t="s">
        <v>1075</v>
      </c>
      <c r="D757" s="27">
        <v>2116</v>
      </c>
      <c r="E757" s="96" t="s">
        <v>516</v>
      </c>
    </row>
    <row r="758" spans="1:5" ht="20.25" customHeight="1" x14ac:dyDescent="0.3">
      <c r="A758" s="100" t="s">
        <v>2208</v>
      </c>
      <c r="B758" s="18" t="s">
        <v>2209</v>
      </c>
      <c r="C758" s="27">
        <v>2118</v>
      </c>
      <c r="D758" s="27">
        <f t="shared" ref="D758:D763" si="15">C758+0</f>
        <v>2118</v>
      </c>
      <c r="E758" s="96" t="s">
        <v>516</v>
      </c>
    </row>
    <row r="759" spans="1:5" ht="20.25" customHeight="1" x14ac:dyDescent="0.3">
      <c r="A759" s="100" t="s">
        <v>2417</v>
      </c>
      <c r="B759" s="18" t="s">
        <v>2418</v>
      </c>
      <c r="C759" s="27">
        <v>2122</v>
      </c>
      <c r="D759" s="27">
        <f t="shared" si="15"/>
        <v>2122</v>
      </c>
      <c r="E759" s="96" t="s">
        <v>541</v>
      </c>
    </row>
    <row r="760" spans="1:5" ht="20.25" customHeight="1" x14ac:dyDescent="0.3">
      <c r="A760" s="100" t="s">
        <v>263</v>
      </c>
      <c r="B760" s="18" t="s">
        <v>1566</v>
      </c>
      <c r="C760" s="27">
        <v>2134</v>
      </c>
      <c r="D760" s="27">
        <f t="shared" si="15"/>
        <v>2134</v>
      </c>
      <c r="E760" s="96" t="s">
        <v>541</v>
      </c>
    </row>
    <row r="761" spans="1:5" ht="20.25" customHeight="1" x14ac:dyDescent="0.3">
      <c r="A761" s="100" t="s">
        <v>1088</v>
      </c>
      <c r="B761" s="18" t="s">
        <v>1089</v>
      </c>
      <c r="C761" s="27">
        <v>2142</v>
      </c>
      <c r="D761" s="27">
        <f t="shared" si="15"/>
        <v>2142</v>
      </c>
      <c r="E761" s="96" t="s">
        <v>516</v>
      </c>
    </row>
    <row r="762" spans="1:5" ht="20.25" customHeight="1" x14ac:dyDescent="0.3">
      <c r="A762" s="100" t="s">
        <v>2461</v>
      </c>
      <c r="B762" s="18" t="s">
        <v>2462</v>
      </c>
      <c r="C762" s="27">
        <v>2157</v>
      </c>
      <c r="D762" s="27">
        <f t="shared" si="15"/>
        <v>2157</v>
      </c>
      <c r="E762" s="96" t="s">
        <v>516</v>
      </c>
    </row>
    <row r="763" spans="1:5" ht="20.25" customHeight="1" x14ac:dyDescent="0.3">
      <c r="A763" s="100" t="s">
        <v>275</v>
      </c>
      <c r="B763" s="18" t="s">
        <v>1647</v>
      </c>
      <c r="C763" s="27">
        <v>2159</v>
      </c>
      <c r="D763" s="27">
        <f t="shared" si="15"/>
        <v>2159</v>
      </c>
      <c r="E763" s="96" t="s">
        <v>541</v>
      </c>
    </row>
    <row r="764" spans="1:5" ht="20.25" customHeight="1" x14ac:dyDescent="0.3">
      <c r="A764" s="100" t="s">
        <v>2819</v>
      </c>
      <c r="B764" s="18" t="s">
        <v>2820</v>
      </c>
      <c r="C764" s="27" t="s">
        <v>2821</v>
      </c>
      <c r="D764" s="27">
        <v>2160</v>
      </c>
      <c r="E764" s="96" t="s">
        <v>516</v>
      </c>
    </row>
    <row r="765" spans="1:5" ht="20.25" customHeight="1" x14ac:dyDescent="0.3">
      <c r="A765" s="100" t="s">
        <v>122</v>
      </c>
      <c r="B765" s="18" t="s">
        <v>681</v>
      </c>
      <c r="C765" s="27">
        <v>2166</v>
      </c>
      <c r="D765" s="27">
        <f>C765+0</f>
        <v>2166</v>
      </c>
      <c r="E765" s="96" t="s">
        <v>516</v>
      </c>
    </row>
    <row r="766" spans="1:5" ht="20.25" customHeight="1" x14ac:dyDescent="0.3">
      <c r="A766" s="100" t="s">
        <v>2492</v>
      </c>
      <c r="B766" s="18" t="s">
        <v>2493</v>
      </c>
      <c r="C766" s="27" t="s">
        <v>2494</v>
      </c>
      <c r="D766" s="27">
        <v>2167</v>
      </c>
      <c r="E766" s="96" t="s">
        <v>516</v>
      </c>
    </row>
    <row r="767" spans="1:5" ht="20.25" customHeight="1" x14ac:dyDescent="0.3">
      <c r="A767" s="100" t="s">
        <v>3136</v>
      </c>
      <c r="B767" s="18" t="s">
        <v>3137</v>
      </c>
      <c r="C767" s="27">
        <v>2174</v>
      </c>
      <c r="D767" s="27">
        <f>C767+0</f>
        <v>2174</v>
      </c>
      <c r="E767" s="96" t="s">
        <v>516</v>
      </c>
    </row>
    <row r="768" spans="1:5" ht="20.25" customHeight="1" x14ac:dyDescent="0.3">
      <c r="A768" s="100" t="s">
        <v>3094</v>
      </c>
      <c r="B768" s="18" t="s">
        <v>3095</v>
      </c>
      <c r="C768" s="27">
        <v>2180</v>
      </c>
      <c r="D768" s="27">
        <f>C768+0</f>
        <v>2180</v>
      </c>
      <c r="E768" s="96" t="s">
        <v>541</v>
      </c>
    </row>
    <row r="769" spans="1:5" ht="20.25" customHeight="1" x14ac:dyDescent="0.3">
      <c r="A769" s="100" t="s">
        <v>189</v>
      </c>
      <c r="B769" s="18" t="s">
        <v>1047</v>
      </c>
      <c r="C769" s="27">
        <v>2185</v>
      </c>
      <c r="D769" s="27">
        <f>C769+0</f>
        <v>2185</v>
      </c>
      <c r="E769" s="96" t="s">
        <v>516</v>
      </c>
    </row>
    <row r="770" spans="1:5" ht="20.25" customHeight="1" x14ac:dyDescent="0.3">
      <c r="A770" s="100" t="s">
        <v>1044</v>
      </c>
      <c r="B770" s="18" t="s">
        <v>1045</v>
      </c>
      <c r="C770" s="27" t="s">
        <v>1046</v>
      </c>
      <c r="D770" s="27">
        <v>2185</v>
      </c>
      <c r="E770" s="96" t="s">
        <v>516</v>
      </c>
    </row>
    <row r="771" spans="1:5" ht="20.25" customHeight="1" x14ac:dyDescent="0.3">
      <c r="A771" s="100" t="s">
        <v>508</v>
      </c>
      <c r="B771" s="18" t="s">
        <v>3181</v>
      </c>
      <c r="C771" s="27">
        <v>2194</v>
      </c>
      <c r="D771" s="27">
        <f>C771+0</f>
        <v>2194</v>
      </c>
      <c r="E771" s="96" t="s">
        <v>516</v>
      </c>
    </row>
    <row r="772" spans="1:5" ht="20.25" customHeight="1" x14ac:dyDescent="0.3">
      <c r="A772" s="100" t="s">
        <v>1235</v>
      </c>
      <c r="B772" s="18" t="s">
        <v>1236</v>
      </c>
      <c r="C772" s="27" t="s">
        <v>1237</v>
      </c>
      <c r="D772" s="27">
        <v>2195</v>
      </c>
      <c r="E772" s="96" t="s">
        <v>541</v>
      </c>
    </row>
    <row r="773" spans="1:5" ht="20.25" customHeight="1" x14ac:dyDescent="0.3">
      <c r="A773" s="100" t="s">
        <v>542</v>
      </c>
      <c r="B773" s="18" t="s">
        <v>543</v>
      </c>
      <c r="C773" s="27" t="s">
        <v>544</v>
      </c>
      <c r="D773" s="27">
        <v>2199</v>
      </c>
      <c r="E773" s="96" t="s">
        <v>516</v>
      </c>
    </row>
    <row r="774" spans="1:5" ht="20.25" customHeight="1" x14ac:dyDescent="0.3">
      <c r="A774" s="100" t="s">
        <v>2325</v>
      </c>
      <c r="B774" s="18" t="s">
        <v>109</v>
      </c>
      <c r="C774" s="27">
        <v>2201</v>
      </c>
      <c r="D774" s="27">
        <f t="shared" ref="D774:D788" si="16">C774+0</f>
        <v>2201</v>
      </c>
      <c r="E774" s="96" t="s">
        <v>516</v>
      </c>
    </row>
    <row r="775" spans="1:5" ht="20.25" customHeight="1" x14ac:dyDescent="0.3">
      <c r="A775" s="100" t="s">
        <v>453</v>
      </c>
      <c r="B775" s="18" t="s">
        <v>2795</v>
      </c>
      <c r="C775" s="27">
        <v>2205</v>
      </c>
      <c r="D775" s="27">
        <f t="shared" si="16"/>
        <v>2205</v>
      </c>
      <c r="E775" s="96" t="s">
        <v>516</v>
      </c>
    </row>
    <row r="776" spans="1:5" ht="20.25" customHeight="1" x14ac:dyDescent="0.3">
      <c r="A776" s="100" t="s">
        <v>2170</v>
      </c>
      <c r="B776" s="18" t="s">
        <v>2171</v>
      </c>
      <c r="C776" s="27">
        <v>2209</v>
      </c>
      <c r="D776" s="27">
        <f t="shared" si="16"/>
        <v>2209</v>
      </c>
      <c r="E776" s="96" t="s">
        <v>516</v>
      </c>
    </row>
    <row r="777" spans="1:5" ht="20.25" customHeight="1" x14ac:dyDescent="0.3">
      <c r="A777" s="100" t="s">
        <v>2228</v>
      </c>
      <c r="B777" s="18" t="s">
        <v>2229</v>
      </c>
      <c r="C777" s="27">
        <v>2216</v>
      </c>
      <c r="D777" s="27">
        <f t="shared" si="16"/>
        <v>2216</v>
      </c>
      <c r="E777" s="96" t="s">
        <v>516</v>
      </c>
    </row>
    <row r="778" spans="1:5" ht="20.25" customHeight="1" x14ac:dyDescent="0.3">
      <c r="A778" s="100" t="s">
        <v>2504</v>
      </c>
      <c r="B778" s="18" t="s">
        <v>2505</v>
      </c>
      <c r="C778" s="27">
        <v>2217</v>
      </c>
      <c r="D778" s="27">
        <f t="shared" si="16"/>
        <v>2217</v>
      </c>
      <c r="E778" s="96" t="s">
        <v>516</v>
      </c>
    </row>
    <row r="779" spans="1:5" ht="20.25" customHeight="1" x14ac:dyDescent="0.3">
      <c r="A779" s="100" t="s">
        <v>1116</v>
      </c>
      <c r="B779" s="18" t="s">
        <v>1117</v>
      </c>
      <c r="C779" s="27">
        <v>2220</v>
      </c>
      <c r="D779" s="27">
        <f t="shared" si="16"/>
        <v>2220</v>
      </c>
      <c r="E779" s="96" t="s">
        <v>516</v>
      </c>
    </row>
    <row r="780" spans="1:5" ht="20.25" customHeight="1" x14ac:dyDescent="0.3">
      <c r="A780" s="100" t="s">
        <v>2726</v>
      </c>
      <c r="B780" s="18" t="s">
        <v>2727</v>
      </c>
      <c r="C780" s="27">
        <v>2223</v>
      </c>
      <c r="D780" s="27">
        <f t="shared" si="16"/>
        <v>2223</v>
      </c>
      <c r="E780" s="96" t="s">
        <v>516</v>
      </c>
    </row>
    <row r="781" spans="1:5" ht="20.25" customHeight="1" x14ac:dyDescent="0.3">
      <c r="A781" s="100" t="s">
        <v>179</v>
      </c>
      <c r="B781" s="18" t="s">
        <v>783</v>
      </c>
      <c r="C781" s="27">
        <v>2224</v>
      </c>
      <c r="D781" s="27">
        <f t="shared" si="16"/>
        <v>2224</v>
      </c>
      <c r="E781" s="96" t="s">
        <v>541</v>
      </c>
    </row>
    <row r="782" spans="1:5" ht="20.25" customHeight="1" x14ac:dyDescent="0.3">
      <c r="A782" s="100" t="s">
        <v>466</v>
      </c>
      <c r="B782" s="18" t="s">
        <v>2913</v>
      </c>
      <c r="C782" s="27">
        <v>2228</v>
      </c>
      <c r="D782" s="27">
        <f t="shared" si="16"/>
        <v>2228</v>
      </c>
      <c r="E782" s="96" t="s">
        <v>541</v>
      </c>
    </row>
    <row r="783" spans="1:5" ht="20.25" customHeight="1" x14ac:dyDescent="0.3">
      <c r="A783" s="100" t="s">
        <v>315</v>
      </c>
      <c r="B783" s="18" t="s">
        <v>1914</v>
      </c>
      <c r="C783" s="27">
        <v>2231</v>
      </c>
      <c r="D783" s="27">
        <f t="shared" si="16"/>
        <v>2231</v>
      </c>
      <c r="E783" s="96" t="s">
        <v>516</v>
      </c>
    </row>
    <row r="784" spans="1:5" ht="20.25" customHeight="1" x14ac:dyDescent="0.3">
      <c r="A784" s="100" t="s">
        <v>2963</v>
      </c>
      <c r="B784" s="18" t="s">
        <v>2964</v>
      </c>
      <c r="C784" s="27">
        <v>2241</v>
      </c>
      <c r="D784" s="27">
        <f t="shared" si="16"/>
        <v>2241</v>
      </c>
      <c r="E784" s="96" t="s">
        <v>516</v>
      </c>
    </row>
    <row r="785" spans="1:5" ht="20.25" customHeight="1" x14ac:dyDescent="0.3">
      <c r="A785" s="100" t="s">
        <v>292</v>
      </c>
      <c r="B785" s="18" t="s">
        <v>1784</v>
      </c>
      <c r="C785" s="27">
        <v>2242</v>
      </c>
      <c r="D785" s="27">
        <f t="shared" si="16"/>
        <v>2242</v>
      </c>
      <c r="E785" s="96" t="s">
        <v>516</v>
      </c>
    </row>
    <row r="786" spans="1:5" ht="20.25" customHeight="1" x14ac:dyDescent="0.3">
      <c r="A786" s="100" t="s">
        <v>359</v>
      </c>
      <c r="B786" s="18" t="s">
        <v>2230</v>
      </c>
      <c r="C786" s="27">
        <v>2245</v>
      </c>
      <c r="D786" s="27">
        <f t="shared" si="16"/>
        <v>2245</v>
      </c>
      <c r="E786" s="96" t="s">
        <v>516</v>
      </c>
    </row>
    <row r="787" spans="1:5" ht="20.25" customHeight="1" x14ac:dyDescent="0.3">
      <c r="A787" s="100" t="s">
        <v>448</v>
      </c>
      <c r="B787" s="18" t="s">
        <v>2735</v>
      </c>
      <c r="C787" s="27">
        <v>2268</v>
      </c>
      <c r="D787" s="27">
        <f t="shared" si="16"/>
        <v>2268</v>
      </c>
      <c r="E787" s="96" t="s">
        <v>516</v>
      </c>
    </row>
    <row r="788" spans="1:5" ht="20.25" customHeight="1" x14ac:dyDescent="0.3">
      <c r="A788" s="100" t="s">
        <v>1634</v>
      </c>
      <c r="B788" s="18" t="s">
        <v>1635</v>
      </c>
      <c r="C788" s="27">
        <v>2269</v>
      </c>
      <c r="D788" s="27">
        <f t="shared" si="16"/>
        <v>2269</v>
      </c>
      <c r="E788" s="96" t="s">
        <v>516</v>
      </c>
    </row>
    <row r="789" spans="1:5" ht="20.25" customHeight="1" x14ac:dyDescent="0.3">
      <c r="A789" s="100" t="s">
        <v>676</v>
      </c>
      <c r="B789" s="18" t="s">
        <v>677</v>
      </c>
      <c r="C789" s="27" t="s">
        <v>678</v>
      </c>
      <c r="D789" s="27">
        <v>2272</v>
      </c>
      <c r="E789" s="96" t="s">
        <v>516</v>
      </c>
    </row>
    <row r="790" spans="1:5" ht="20.25" customHeight="1" x14ac:dyDescent="0.3">
      <c r="A790" s="100" t="s">
        <v>2289</v>
      </c>
      <c r="B790" s="18" t="s">
        <v>656</v>
      </c>
      <c r="C790" s="27">
        <v>2285</v>
      </c>
      <c r="D790" s="27">
        <f>C790+0</f>
        <v>2285</v>
      </c>
      <c r="E790" s="96" t="s">
        <v>516</v>
      </c>
    </row>
    <row r="791" spans="1:5" ht="20.25" customHeight="1" x14ac:dyDescent="0.3">
      <c r="A791" s="100" t="s">
        <v>621</v>
      </c>
      <c r="B791" s="18" t="s">
        <v>622</v>
      </c>
      <c r="C791" s="27" t="s">
        <v>623</v>
      </c>
      <c r="D791" s="27">
        <v>2289</v>
      </c>
      <c r="E791" s="96" t="s">
        <v>516</v>
      </c>
    </row>
    <row r="792" spans="1:5" ht="20.25" customHeight="1" x14ac:dyDescent="0.3">
      <c r="A792" s="100" t="s">
        <v>1147</v>
      </c>
      <c r="B792" s="18" t="s">
        <v>1148</v>
      </c>
      <c r="C792" s="27">
        <v>2293</v>
      </c>
      <c r="D792" s="27">
        <f>C792+0</f>
        <v>2293</v>
      </c>
      <c r="E792" s="96" t="s">
        <v>516</v>
      </c>
    </row>
    <row r="793" spans="1:5" ht="20.25" customHeight="1" x14ac:dyDescent="0.3">
      <c r="A793" s="100" t="s">
        <v>1118</v>
      </c>
      <c r="B793" s="18" t="s">
        <v>1119</v>
      </c>
      <c r="C793" s="27" t="s">
        <v>1120</v>
      </c>
      <c r="D793" s="27">
        <v>2296</v>
      </c>
      <c r="E793" s="96" t="s">
        <v>516</v>
      </c>
    </row>
    <row r="794" spans="1:5" ht="20.25" customHeight="1" x14ac:dyDescent="0.3">
      <c r="A794" s="100" t="s">
        <v>424</v>
      </c>
      <c r="B794" s="18" t="s">
        <v>2645</v>
      </c>
      <c r="C794" s="27">
        <v>2297</v>
      </c>
      <c r="D794" s="27">
        <f>C794+0</f>
        <v>2297</v>
      </c>
      <c r="E794" s="96" t="s">
        <v>541</v>
      </c>
    </row>
    <row r="795" spans="1:5" ht="20.25" customHeight="1" x14ac:dyDescent="0.3">
      <c r="A795" s="100" t="s">
        <v>1007</v>
      </c>
      <c r="B795" s="18" t="s">
        <v>1008</v>
      </c>
      <c r="C795" s="27">
        <v>2298</v>
      </c>
      <c r="D795" s="27">
        <f>C795+0</f>
        <v>2298</v>
      </c>
      <c r="E795" s="96" t="s">
        <v>516</v>
      </c>
    </row>
    <row r="796" spans="1:5" ht="20.25" customHeight="1" x14ac:dyDescent="0.3">
      <c r="A796" s="100" t="s">
        <v>338</v>
      </c>
      <c r="B796" s="18" t="s">
        <v>2074</v>
      </c>
      <c r="C796" s="27">
        <v>2303</v>
      </c>
      <c r="D796" s="27">
        <f>C796+0</f>
        <v>2303</v>
      </c>
      <c r="E796" s="96" t="s">
        <v>516</v>
      </c>
    </row>
    <row r="797" spans="1:5" ht="20.25" customHeight="1" x14ac:dyDescent="0.3">
      <c r="A797" s="100" t="s">
        <v>1757</v>
      </c>
      <c r="B797" s="18" t="s">
        <v>1758</v>
      </c>
      <c r="C797" s="27">
        <v>2305</v>
      </c>
      <c r="D797" s="27">
        <f>C797+0</f>
        <v>2305</v>
      </c>
      <c r="E797" s="96" t="s">
        <v>516</v>
      </c>
    </row>
    <row r="798" spans="1:5" ht="20.25" customHeight="1" x14ac:dyDescent="0.3">
      <c r="A798" s="100" t="s">
        <v>470</v>
      </c>
      <c r="B798" s="18" t="s">
        <v>2929</v>
      </c>
      <c r="C798" s="27">
        <v>2310</v>
      </c>
      <c r="D798" s="27">
        <f>C798+0</f>
        <v>2310</v>
      </c>
      <c r="E798" s="96" t="s">
        <v>516</v>
      </c>
    </row>
    <row r="799" spans="1:5" ht="20.25" customHeight="1" x14ac:dyDescent="0.3">
      <c r="A799" s="100" t="s">
        <v>2864</v>
      </c>
      <c r="B799" s="18" t="s">
        <v>2865</v>
      </c>
      <c r="C799" s="27" t="s">
        <v>2866</v>
      </c>
      <c r="D799" s="27">
        <v>2313</v>
      </c>
      <c r="E799" s="96" t="s">
        <v>516</v>
      </c>
    </row>
    <row r="800" spans="1:5" ht="20.25" customHeight="1" x14ac:dyDescent="0.3">
      <c r="A800" s="100" t="s">
        <v>2769</v>
      </c>
      <c r="B800" s="18" t="s">
        <v>2770</v>
      </c>
      <c r="C800" s="27" t="s">
        <v>2771</v>
      </c>
      <c r="D800" s="27">
        <v>2343</v>
      </c>
      <c r="E800" s="96" t="s">
        <v>516</v>
      </c>
    </row>
    <row r="801" spans="1:5" ht="20.25" customHeight="1" x14ac:dyDescent="0.3">
      <c r="A801" s="100" t="s">
        <v>1380</v>
      </c>
      <c r="B801" s="18" t="s">
        <v>1381</v>
      </c>
      <c r="C801" s="27">
        <v>2365</v>
      </c>
      <c r="D801" s="27">
        <f t="shared" ref="D801:D812" si="17">C801+0</f>
        <v>2365</v>
      </c>
      <c r="E801" s="96" t="s">
        <v>516</v>
      </c>
    </row>
    <row r="802" spans="1:5" ht="20.25" customHeight="1" x14ac:dyDescent="0.3">
      <c r="A802" s="100" t="s">
        <v>365</v>
      </c>
      <c r="B802" s="18" t="s">
        <v>2302</v>
      </c>
      <c r="C802" s="27">
        <v>2373</v>
      </c>
      <c r="D802" s="27">
        <f t="shared" si="17"/>
        <v>2373</v>
      </c>
      <c r="E802" s="96" t="s">
        <v>541</v>
      </c>
    </row>
    <row r="803" spans="1:5" ht="20.25" customHeight="1" x14ac:dyDescent="0.3">
      <c r="A803" s="100" t="s">
        <v>3141</v>
      </c>
      <c r="B803" s="18" t="s">
        <v>3142</v>
      </c>
      <c r="C803" s="27">
        <v>2383</v>
      </c>
      <c r="D803" s="27">
        <f t="shared" si="17"/>
        <v>2383</v>
      </c>
      <c r="E803" s="96" t="s">
        <v>516</v>
      </c>
    </row>
    <row r="804" spans="1:5" ht="20.25" customHeight="1" x14ac:dyDescent="0.3">
      <c r="A804" s="100" t="s">
        <v>2983</v>
      </c>
      <c r="B804" s="18" t="s">
        <v>2984</v>
      </c>
      <c r="C804" s="27">
        <v>2393</v>
      </c>
      <c r="D804" s="27">
        <f t="shared" si="17"/>
        <v>2393</v>
      </c>
      <c r="E804" s="96" t="s">
        <v>516</v>
      </c>
    </row>
    <row r="805" spans="1:5" ht="20.25" customHeight="1" x14ac:dyDescent="0.3">
      <c r="A805" s="100" t="s">
        <v>2983</v>
      </c>
      <c r="B805" s="18" t="s">
        <v>2985</v>
      </c>
      <c r="C805" s="27">
        <v>2393</v>
      </c>
      <c r="D805" s="27">
        <f t="shared" si="17"/>
        <v>2393</v>
      </c>
      <c r="E805" s="96" t="s">
        <v>516</v>
      </c>
    </row>
    <row r="806" spans="1:5" ht="20.25" customHeight="1" x14ac:dyDescent="0.3">
      <c r="A806" s="100" t="s">
        <v>324</v>
      </c>
      <c r="B806" s="18" t="s">
        <v>1964</v>
      </c>
      <c r="C806" s="27">
        <v>2398</v>
      </c>
      <c r="D806" s="27">
        <f t="shared" si="17"/>
        <v>2398</v>
      </c>
      <c r="E806" s="96" t="s">
        <v>516</v>
      </c>
    </row>
    <row r="807" spans="1:5" ht="20.25" customHeight="1" x14ac:dyDescent="0.3">
      <c r="A807" s="100" t="s">
        <v>447</v>
      </c>
      <c r="B807" s="18" t="s">
        <v>2722</v>
      </c>
      <c r="C807" s="27">
        <v>2411</v>
      </c>
      <c r="D807" s="27">
        <f t="shared" si="17"/>
        <v>2411</v>
      </c>
      <c r="E807" s="96" t="s">
        <v>516</v>
      </c>
    </row>
    <row r="808" spans="1:5" ht="20.25" customHeight="1" x14ac:dyDescent="0.3">
      <c r="A808" s="100" t="s">
        <v>2353</v>
      </c>
      <c r="B808" s="18" t="s">
        <v>2354</v>
      </c>
      <c r="C808" s="27">
        <v>2413</v>
      </c>
      <c r="D808" s="27">
        <f t="shared" si="17"/>
        <v>2413</v>
      </c>
      <c r="E808" s="96" t="s">
        <v>516</v>
      </c>
    </row>
    <row r="809" spans="1:5" ht="20.25" customHeight="1" x14ac:dyDescent="0.3">
      <c r="A809" s="100" t="s">
        <v>1444</v>
      </c>
      <c r="B809" s="18" t="s">
        <v>1445</v>
      </c>
      <c r="C809" s="27">
        <v>2421</v>
      </c>
      <c r="D809" s="27">
        <f t="shared" si="17"/>
        <v>2421</v>
      </c>
      <c r="E809" s="96" t="s">
        <v>516</v>
      </c>
    </row>
    <row r="810" spans="1:5" ht="20.25" customHeight="1" x14ac:dyDescent="0.3">
      <c r="A810" s="100" t="s">
        <v>256</v>
      </c>
      <c r="B810" s="18" t="s">
        <v>1449</v>
      </c>
      <c r="C810" s="27">
        <v>2425</v>
      </c>
      <c r="D810" s="27">
        <f t="shared" si="17"/>
        <v>2425</v>
      </c>
      <c r="E810" s="96" t="s">
        <v>541</v>
      </c>
    </row>
    <row r="811" spans="1:5" ht="20.25" customHeight="1" x14ac:dyDescent="0.3">
      <c r="A811" s="100" t="s">
        <v>221</v>
      </c>
      <c r="B811" s="18" t="s">
        <v>1314</v>
      </c>
      <c r="C811" s="27">
        <v>2426</v>
      </c>
      <c r="D811" s="27">
        <f t="shared" si="17"/>
        <v>2426</v>
      </c>
      <c r="E811" s="96" t="s">
        <v>516</v>
      </c>
    </row>
    <row r="812" spans="1:5" ht="20.25" customHeight="1" x14ac:dyDescent="0.3">
      <c r="A812" s="100" t="s">
        <v>270</v>
      </c>
      <c r="B812" s="18" t="s">
        <v>1595</v>
      </c>
      <c r="C812" s="27">
        <v>2442</v>
      </c>
      <c r="D812" s="27">
        <f t="shared" si="17"/>
        <v>2442</v>
      </c>
      <c r="E812" s="96" t="s">
        <v>541</v>
      </c>
    </row>
    <row r="813" spans="1:5" ht="20.25" customHeight="1" x14ac:dyDescent="0.3">
      <c r="A813" s="100" t="s">
        <v>3103</v>
      </c>
      <c r="B813" s="18" t="s">
        <v>3104</v>
      </c>
      <c r="C813" s="27" t="s">
        <v>3105</v>
      </c>
      <c r="D813" s="27">
        <v>2446</v>
      </c>
      <c r="E813" s="96" t="s">
        <v>516</v>
      </c>
    </row>
    <row r="814" spans="1:5" ht="20.25" customHeight="1" x14ac:dyDescent="0.3">
      <c r="A814" s="100" t="s">
        <v>298</v>
      </c>
      <c r="B814" s="18" t="s">
        <v>1812</v>
      </c>
      <c r="C814" s="27">
        <v>2460</v>
      </c>
      <c r="D814" s="27">
        <f>C814+0</f>
        <v>2460</v>
      </c>
      <c r="E814" s="96" t="s">
        <v>541</v>
      </c>
    </row>
    <row r="815" spans="1:5" ht="20.25" customHeight="1" x14ac:dyDescent="0.3">
      <c r="A815" s="100" t="s">
        <v>648</v>
      </c>
      <c r="B815" s="18" t="s">
        <v>649</v>
      </c>
      <c r="C815" s="27">
        <v>2465</v>
      </c>
      <c r="D815" s="27">
        <f>C815+0</f>
        <v>2465</v>
      </c>
      <c r="E815" s="96" t="s">
        <v>516</v>
      </c>
    </row>
    <row r="816" spans="1:5" ht="20.25" customHeight="1" x14ac:dyDescent="0.3">
      <c r="A816" s="100" t="s">
        <v>302</v>
      </c>
      <c r="B816" s="18" t="s">
        <v>1846</v>
      </c>
      <c r="C816" s="27">
        <v>2470</v>
      </c>
      <c r="D816" s="27">
        <f>C816+0</f>
        <v>2470</v>
      </c>
      <c r="E816" s="96" t="s">
        <v>516</v>
      </c>
    </row>
    <row r="817" spans="1:5" ht="20.25" customHeight="1" x14ac:dyDescent="0.3">
      <c r="A817" s="100" t="s">
        <v>170</v>
      </c>
      <c r="B817" s="18" t="s">
        <v>703</v>
      </c>
      <c r="C817" s="27" t="s">
        <v>704</v>
      </c>
      <c r="D817" s="27">
        <v>2483</v>
      </c>
      <c r="E817" s="96" t="s">
        <v>516</v>
      </c>
    </row>
    <row r="818" spans="1:5" ht="20.25" customHeight="1" x14ac:dyDescent="0.3">
      <c r="A818" s="100" t="s">
        <v>523</v>
      </c>
      <c r="B818" s="18" t="s">
        <v>524</v>
      </c>
      <c r="C818" s="27" t="s">
        <v>525</v>
      </c>
      <c r="D818" s="27">
        <v>2487</v>
      </c>
      <c r="E818" s="96" t="s">
        <v>516</v>
      </c>
    </row>
    <row r="819" spans="1:5" ht="20.25" customHeight="1" x14ac:dyDescent="0.3">
      <c r="A819" s="100" t="s">
        <v>220</v>
      </c>
      <c r="B819" s="18" t="s">
        <v>1311</v>
      </c>
      <c r="C819" s="27">
        <v>2497</v>
      </c>
      <c r="D819" s="27">
        <f>C819+0</f>
        <v>2497</v>
      </c>
      <c r="E819" s="96" t="s">
        <v>541</v>
      </c>
    </row>
    <row r="820" spans="1:5" ht="20.25" customHeight="1" x14ac:dyDescent="0.3">
      <c r="A820" s="100" t="s">
        <v>2007</v>
      </c>
      <c r="B820" s="18" t="s">
        <v>2008</v>
      </c>
      <c r="C820" s="27">
        <v>2507</v>
      </c>
      <c r="D820" s="27">
        <f>C820+0</f>
        <v>2507</v>
      </c>
      <c r="E820" s="96" t="s">
        <v>516</v>
      </c>
    </row>
    <row r="821" spans="1:5" ht="20.25" customHeight="1" x14ac:dyDescent="0.3">
      <c r="A821" s="100" t="s">
        <v>1596</v>
      </c>
      <c r="B821" s="18" t="s">
        <v>1597</v>
      </c>
      <c r="C821" s="27" t="s">
        <v>1598</v>
      </c>
      <c r="D821" s="27">
        <v>2510</v>
      </c>
      <c r="E821" s="96" t="s">
        <v>516</v>
      </c>
    </row>
    <row r="822" spans="1:5" ht="20.25" customHeight="1" x14ac:dyDescent="0.3">
      <c r="A822" s="100" t="s">
        <v>857</v>
      </c>
      <c r="B822" s="18" t="s">
        <v>858</v>
      </c>
      <c r="C822" s="27">
        <v>2511</v>
      </c>
      <c r="D822" s="27">
        <f>C822+0</f>
        <v>2511</v>
      </c>
      <c r="E822" s="96" t="s">
        <v>516</v>
      </c>
    </row>
    <row r="823" spans="1:5" ht="20.25" customHeight="1" x14ac:dyDescent="0.3">
      <c r="A823" s="100" t="s">
        <v>366</v>
      </c>
      <c r="B823" s="18" t="s">
        <v>2305</v>
      </c>
      <c r="C823" s="27">
        <v>2524</v>
      </c>
      <c r="D823" s="27">
        <f>C823+0</f>
        <v>2524</v>
      </c>
      <c r="E823" s="96" t="s">
        <v>516</v>
      </c>
    </row>
    <row r="824" spans="1:5" ht="20.25" customHeight="1" x14ac:dyDescent="0.3">
      <c r="A824" s="100" t="s">
        <v>1438</v>
      </c>
      <c r="B824" s="18" t="s">
        <v>1439</v>
      </c>
      <c r="C824" s="27" t="s">
        <v>1440</v>
      </c>
      <c r="D824" s="27">
        <v>2527</v>
      </c>
      <c r="E824" s="96" t="s">
        <v>516</v>
      </c>
    </row>
    <row r="825" spans="1:5" ht="20.25" customHeight="1" x14ac:dyDescent="0.3">
      <c r="A825" s="100" t="s">
        <v>427</v>
      </c>
      <c r="B825" s="18" t="s">
        <v>2653</v>
      </c>
      <c r="C825" s="27">
        <v>2535</v>
      </c>
      <c r="D825" s="27">
        <f>C825+0</f>
        <v>2535</v>
      </c>
      <c r="E825" s="96" t="s">
        <v>516</v>
      </c>
    </row>
    <row r="826" spans="1:5" ht="20.25" customHeight="1" x14ac:dyDescent="0.3">
      <c r="A826" s="100" t="s">
        <v>611</v>
      </c>
      <c r="B826" s="18" t="s">
        <v>612</v>
      </c>
      <c r="C826" s="27">
        <v>2541</v>
      </c>
      <c r="D826" s="27">
        <f>C826+0</f>
        <v>2541</v>
      </c>
      <c r="E826" s="96" t="s">
        <v>516</v>
      </c>
    </row>
    <row r="827" spans="1:5" ht="20.25" customHeight="1" x14ac:dyDescent="0.3">
      <c r="A827" s="100" t="s">
        <v>2342</v>
      </c>
      <c r="B827" s="18" t="s">
        <v>2343</v>
      </c>
      <c r="C827" s="27" t="s">
        <v>2344</v>
      </c>
      <c r="D827" s="27">
        <v>2541</v>
      </c>
      <c r="E827" s="96" t="s">
        <v>541</v>
      </c>
    </row>
    <row r="828" spans="1:5" ht="20.25" customHeight="1" x14ac:dyDescent="0.3">
      <c r="A828" s="100" t="s">
        <v>488</v>
      </c>
      <c r="B828" s="18" t="s">
        <v>3075</v>
      </c>
      <c r="C828" s="27">
        <v>2555</v>
      </c>
      <c r="D828" s="27">
        <f t="shared" ref="D828:D839" si="18">C828+0</f>
        <v>2555</v>
      </c>
      <c r="E828" s="96" t="s">
        <v>516</v>
      </c>
    </row>
    <row r="829" spans="1:5" ht="20.25" customHeight="1" x14ac:dyDescent="0.3">
      <c r="A829" s="100" t="s">
        <v>1723</v>
      </c>
      <c r="B829" s="18" t="s">
        <v>1724</v>
      </c>
      <c r="C829" s="27">
        <v>2562</v>
      </c>
      <c r="D829" s="27">
        <f t="shared" si="18"/>
        <v>2562</v>
      </c>
      <c r="E829" s="96" t="s">
        <v>541</v>
      </c>
    </row>
    <row r="830" spans="1:5" ht="20.25" customHeight="1" x14ac:dyDescent="0.3">
      <c r="A830" s="100" t="s">
        <v>1672</v>
      </c>
      <c r="B830" s="18" t="s">
        <v>1673</v>
      </c>
      <c r="C830" s="27">
        <v>2568</v>
      </c>
      <c r="D830" s="27">
        <f t="shared" si="18"/>
        <v>2568</v>
      </c>
      <c r="E830" s="96" t="s">
        <v>541</v>
      </c>
    </row>
    <row r="831" spans="1:5" ht="20.25" customHeight="1" x14ac:dyDescent="0.3">
      <c r="A831" s="100" t="s">
        <v>317</v>
      </c>
      <c r="B831" s="18" t="s">
        <v>1925</v>
      </c>
      <c r="C831" s="27">
        <v>2575</v>
      </c>
      <c r="D831" s="27">
        <f t="shared" si="18"/>
        <v>2575</v>
      </c>
      <c r="E831" s="96" t="s">
        <v>516</v>
      </c>
    </row>
    <row r="832" spans="1:5" ht="20.25" customHeight="1" x14ac:dyDescent="0.3">
      <c r="A832" s="100" t="s">
        <v>1825</v>
      </c>
      <c r="B832" s="18" t="s">
        <v>1826</v>
      </c>
      <c r="C832" s="27">
        <v>2580</v>
      </c>
      <c r="D832" s="27">
        <f t="shared" si="18"/>
        <v>2580</v>
      </c>
      <c r="E832" s="96" t="s">
        <v>516</v>
      </c>
    </row>
    <row r="833" spans="1:5" ht="20.25" customHeight="1" x14ac:dyDescent="0.3">
      <c r="A833" s="100" t="s">
        <v>1825</v>
      </c>
      <c r="B833" s="18" t="s">
        <v>1827</v>
      </c>
      <c r="C833" s="27">
        <v>2580</v>
      </c>
      <c r="D833" s="27">
        <f t="shared" si="18"/>
        <v>2580</v>
      </c>
      <c r="E833" s="96" t="s">
        <v>516</v>
      </c>
    </row>
    <row r="834" spans="1:5" ht="20.25" customHeight="1" x14ac:dyDescent="0.3">
      <c r="A834" s="100" t="s">
        <v>1796</v>
      </c>
      <c r="B834" s="18" t="s">
        <v>1797</v>
      </c>
      <c r="C834" s="27">
        <v>2581</v>
      </c>
      <c r="D834" s="27">
        <f t="shared" si="18"/>
        <v>2581</v>
      </c>
      <c r="E834" s="96" t="s">
        <v>516</v>
      </c>
    </row>
    <row r="835" spans="1:5" ht="20.25" customHeight="1" x14ac:dyDescent="0.3">
      <c r="A835" s="100" t="s">
        <v>1919</v>
      </c>
      <c r="B835" s="18" t="s">
        <v>1920</v>
      </c>
      <c r="C835" s="27">
        <v>2588</v>
      </c>
      <c r="D835" s="27">
        <f t="shared" si="18"/>
        <v>2588</v>
      </c>
      <c r="E835" s="96" t="s">
        <v>516</v>
      </c>
    </row>
    <row r="836" spans="1:5" ht="20.25" customHeight="1" x14ac:dyDescent="0.3">
      <c r="A836" s="100" t="s">
        <v>181</v>
      </c>
      <c r="B836" s="18" t="s">
        <v>852</v>
      </c>
      <c r="C836" s="27">
        <v>2591</v>
      </c>
      <c r="D836" s="27">
        <f t="shared" si="18"/>
        <v>2591</v>
      </c>
      <c r="E836" s="96" t="s">
        <v>516</v>
      </c>
    </row>
    <row r="837" spans="1:5" ht="20.25" customHeight="1" x14ac:dyDescent="0.3">
      <c r="A837" s="100" t="s">
        <v>1263</v>
      </c>
      <c r="B837" s="18" t="s">
        <v>1264</v>
      </c>
      <c r="C837" s="27">
        <v>2618</v>
      </c>
      <c r="D837" s="27">
        <f t="shared" si="18"/>
        <v>2618</v>
      </c>
      <c r="E837" s="96" t="s">
        <v>516</v>
      </c>
    </row>
    <row r="838" spans="1:5" ht="20.25" customHeight="1" x14ac:dyDescent="0.3">
      <c r="A838" s="100" t="s">
        <v>294</v>
      </c>
      <c r="B838" s="18" t="s">
        <v>1791</v>
      </c>
      <c r="C838" s="27">
        <v>2623</v>
      </c>
      <c r="D838" s="27">
        <f t="shared" si="18"/>
        <v>2623</v>
      </c>
      <c r="E838" s="96" t="s">
        <v>516</v>
      </c>
    </row>
    <row r="839" spans="1:5" ht="20.25" customHeight="1" x14ac:dyDescent="0.3">
      <c r="A839" s="100" t="s">
        <v>1364</v>
      </c>
      <c r="B839" s="18" t="s">
        <v>171</v>
      </c>
      <c r="C839" s="27">
        <v>2624</v>
      </c>
      <c r="D839" s="27">
        <f t="shared" si="18"/>
        <v>2624</v>
      </c>
      <c r="E839" s="96" t="s">
        <v>516</v>
      </c>
    </row>
    <row r="840" spans="1:5" ht="20.25" customHeight="1" x14ac:dyDescent="0.3">
      <c r="A840" s="100" t="s">
        <v>1361</v>
      </c>
      <c r="B840" s="18" t="s">
        <v>1362</v>
      </c>
      <c r="C840" s="27" t="s">
        <v>1363</v>
      </c>
      <c r="D840" s="27">
        <v>2624</v>
      </c>
      <c r="E840" s="96" t="s">
        <v>516</v>
      </c>
    </row>
    <row r="841" spans="1:5" ht="20.25" customHeight="1" x14ac:dyDescent="0.3">
      <c r="A841" s="100" t="s">
        <v>3145</v>
      </c>
      <c r="B841" s="18" t="s">
        <v>3146</v>
      </c>
      <c r="C841" s="27">
        <v>2625</v>
      </c>
      <c r="D841" s="27">
        <f>C841+0</f>
        <v>2625</v>
      </c>
      <c r="E841" s="96" t="s">
        <v>516</v>
      </c>
    </row>
    <row r="842" spans="1:5" ht="20.25" customHeight="1" x14ac:dyDescent="0.3">
      <c r="A842" s="100" t="s">
        <v>752</v>
      </c>
      <c r="B842" s="18" t="s">
        <v>753</v>
      </c>
      <c r="C842" s="27" t="s">
        <v>754</v>
      </c>
      <c r="D842" s="27">
        <v>2628</v>
      </c>
      <c r="E842" s="96" t="s">
        <v>516</v>
      </c>
    </row>
    <row r="843" spans="1:5" ht="20.25" customHeight="1" x14ac:dyDescent="0.3">
      <c r="A843" s="100" t="s">
        <v>1482</v>
      </c>
      <c r="B843" s="18" t="s">
        <v>259</v>
      </c>
      <c r="C843" s="27">
        <v>2633</v>
      </c>
      <c r="D843" s="27">
        <f t="shared" ref="D843:D848" si="19">C843+0</f>
        <v>2633</v>
      </c>
      <c r="E843" s="96" t="s">
        <v>516</v>
      </c>
    </row>
    <row r="844" spans="1:5" ht="20.25" customHeight="1" x14ac:dyDescent="0.3">
      <c r="A844" s="100" t="s">
        <v>2415</v>
      </c>
      <c r="B844" s="18" t="s">
        <v>2416</v>
      </c>
      <c r="C844" s="27">
        <v>2634</v>
      </c>
      <c r="D844" s="27">
        <f t="shared" si="19"/>
        <v>2634</v>
      </c>
      <c r="E844" s="96" t="s">
        <v>541</v>
      </c>
    </row>
    <row r="845" spans="1:5" ht="20.25" customHeight="1" x14ac:dyDescent="0.3">
      <c r="A845" s="100" t="s">
        <v>331</v>
      </c>
      <c r="B845" s="18" t="s">
        <v>2033</v>
      </c>
      <c r="C845" s="27">
        <v>2637</v>
      </c>
      <c r="D845" s="27">
        <f t="shared" si="19"/>
        <v>2637</v>
      </c>
      <c r="E845" s="96" t="s">
        <v>516</v>
      </c>
    </row>
    <row r="846" spans="1:5" ht="20.25" customHeight="1" x14ac:dyDescent="0.3">
      <c r="A846" s="100" t="s">
        <v>450</v>
      </c>
      <c r="B846" s="18" t="s">
        <v>2772</v>
      </c>
      <c r="C846" s="27">
        <v>2643</v>
      </c>
      <c r="D846" s="27">
        <f t="shared" si="19"/>
        <v>2643</v>
      </c>
      <c r="E846" s="96" t="s">
        <v>516</v>
      </c>
    </row>
    <row r="847" spans="1:5" ht="20.25" customHeight="1" x14ac:dyDescent="0.3">
      <c r="A847" s="100" t="s">
        <v>2409</v>
      </c>
      <c r="B847" s="18" t="s">
        <v>2410</v>
      </c>
      <c r="C847" s="27">
        <v>2647</v>
      </c>
      <c r="D847" s="27">
        <f t="shared" si="19"/>
        <v>2647</v>
      </c>
      <c r="E847" s="96" t="s">
        <v>516</v>
      </c>
    </row>
    <row r="848" spans="1:5" ht="20.25" customHeight="1" x14ac:dyDescent="0.3">
      <c r="A848" s="100" t="s">
        <v>375</v>
      </c>
      <c r="B848" s="18" t="s">
        <v>1663</v>
      </c>
      <c r="C848" s="27">
        <v>2655</v>
      </c>
      <c r="D848" s="27">
        <f t="shared" si="19"/>
        <v>2655</v>
      </c>
      <c r="E848" s="96" t="s">
        <v>516</v>
      </c>
    </row>
    <row r="849" spans="1:5" ht="20.25" customHeight="1" x14ac:dyDescent="0.3">
      <c r="A849" s="100" t="s">
        <v>2939</v>
      </c>
      <c r="B849" s="18" t="s">
        <v>2940</v>
      </c>
      <c r="C849" s="27" t="s">
        <v>2941</v>
      </c>
      <c r="D849" s="27">
        <v>2670</v>
      </c>
      <c r="E849" s="96" t="s">
        <v>516</v>
      </c>
    </row>
    <row r="850" spans="1:5" ht="20.25" customHeight="1" x14ac:dyDescent="0.3">
      <c r="A850" s="100" t="s">
        <v>1063</v>
      </c>
      <c r="B850" s="18" t="s">
        <v>1064</v>
      </c>
      <c r="C850" s="27" t="s">
        <v>1065</v>
      </c>
      <c r="D850" s="27">
        <v>2670</v>
      </c>
      <c r="E850" s="96" t="s">
        <v>516</v>
      </c>
    </row>
    <row r="851" spans="1:5" ht="20.25" customHeight="1" x14ac:dyDescent="0.3">
      <c r="A851" s="100" t="s">
        <v>1590</v>
      </c>
      <c r="B851" s="18" t="s">
        <v>1591</v>
      </c>
      <c r="C851" s="27" t="s">
        <v>1592</v>
      </c>
      <c r="D851" s="27">
        <v>2670</v>
      </c>
      <c r="E851" s="96" t="s">
        <v>516</v>
      </c>
    </row>
    <row r="852" spans="1:5" ht="20.25" customHeight="1" x14ac:dyDescent="0.3">
      <c r="A852" s="100" t="s">
        <v>449</v>
      </c>
      <c r="B852" s="18" t="s">
        <v>2736</v>
      </c>
      <c r="C852" s="27">
        <v>2671</v>
      </c>
      <c r="D852" s="27">
        <f t="shared" ref="D852:D859" si="20">C852+0</f>
        <v>2671</v>
      </c>
      <c r="E852" s="96" t="s">
        <v>516</v>
      </c>
    </row>
    <row r="853" spans="1:5" ht="20.25" customHeight="1" x14ac:dyDescent="0.3">
      <c r="A853" s="100" t="s">
        <v>349</v>
      </c>
      <c r="B853" s="18" t="s">
        <v>2168</v>
      </c>
      <c r="C853" s="27">
        <v>2683</v>
      </c>
      <c r="D853" s="27">
        <f t="shared" si="20"/>
        <v>2683</v>
      </c>
      <c r="E853" s="96" t="s">
        <v>541</v>
      </c>
    </row>
    <row r="854" spans="1:5" ht="20.25" customHeight="1" x14ac:dyDescent="0.3">
      <c r="A854" s="100" t="s">
        <v>2311</v>
      </c>
      <c r="B854" s="18" t="s">
        <v>2312</v>
      </c>
      <c r="C854" s="27">
        <v>2685</v>
      </c>
      <c r="D854" s="27">
        <f t="shared" si="20"/>
        <v>2685</v>
      </c>
      <c r="E854" s="96" t="s">
        <v>516</v>
      </c>
    </row>
    <row r="855" spans="1:5" ht="20.25" customHeight="1" x14ac:dyDescent="0.3">
      <c r="A855" s="100" t="s">
        <v>3039</v>
      </c>
      <c r="B855" s="18" t="s">
        <v>485</v>
      </c>
      <c r="C855" s="27">
        <v>2691</v>
      </c>
      <c r="D855" s="27">
        <f t="shared" si="20"/>
        <v>2691</v>
      </c>
      <c r="E855" s="96" t="s">
        <v>541</v>
      </c>
    </row>
    <row r="856" spans="1:5" ht="20.25" customHeight="1" x14ac:dyDescent="0.3">
      <c r="A856" s="100" t="s">
        <v>3073</v>
      </c>
      <c r="B856" s="18" t="s">
        <v>3074</v>
      </c>
      <c r="C856" s="27">
        <v>2692</v>
      </c>
      <c r="D856" s="27">
        <f t="shared" si="20"/>
        <v>2692</v>
      </c>
      <c r="E856" s="96" t="s">
        <v>516</v>
      </c>
    </row>
    <row r="857" spans="1:5" ht="20.25" customHeight="1" x14ac:dyDescent="0.3">
      <c r="A857" s="100" t="s">
        <v>2483</v>
      </c>
      <c r="B857" s="18" t="s">
        <v>2484</v>
      </c>
      <c r="C857" s="27">
        <v>2693</v>
      </c>
      <c r="D857" s="27">
        <f t="shared" si="20"/>
        <v>2693</v>
      </c>
      <c r="E857" s="96" t="s">
        <v>516</v>
      </c>
    </row>
    <row r="858" spans="1:5" ht="20.25" customHeight="1" x14ac:dyDescent="0.3">
      <c r="A858" s="100" t="s">
        <v>3011</v>
      </c>
      <c r="B858" s="18" t="s">
        <v>2322</v>
      </c>
      <c r="C858" s="27">
        <v>2695</v>
      </c>
      <c r="D858" s="27">
        <f t="shared" si="20"/>
        <v>2695</v>
      </c>
      <c r="E858" s="96" t="s">
        <v>516</v>
      </c>
    </row>
    <row r="859" spans="1:5" ht="20.25" customHeight="1" x14ac:dyDescent="0.3">
      <c r="A859" s="100" t="s">
        <v>290</v>
      </c>
      <c r="B859" s="18" t="s">
        <v>1140</v>
      </c>
      <c r="C859" s="27">
        <v>2722</v>
      </c>
      <c r="D859" s="27">
        <f t="shared" si="20"/>
        <v>2722</v>
      </c>
      <c r="E859" s="96" t="s">
        <v>516</v>
      </c>
    </row>
    <row r="860" spans="1:5" ht="20.25" customHeight="1" x14ac:dyDescent="0.3">
      <c r="A860" s="100" t="s">
        <v>2444</v>
      </c>
      <c r="B860" s="18" t="s">
        <v>2445</v>
      </c>
      <c r="C860" s="27" t="s">
        <v>2446</v>
      </c>
      <c r="D860" s="27">
        <v>2724</v>
      </c>
      <c r="E860" s="96" t="s">
        <v>516</v>
      </c>
    </row>
    <row r="861" spans="1:5" ht="20.25" customHeight="1" x14ac:dyDescent="0.3">
      <c r="A861" s="100" t="s">
        <v>1324</v>
      </c>
      <c r="B861" s="18" t="s">
        <v>1325</v>
      </c>
      <c r="C861" s="27">
        <v>2724</v>
      </c>
      <c r="D861" s="27">
        <f>C861+0</f>
        <v>2724</v>
      </c>
      <c r="E861" s="96" t="s">
        <v>516</v>
      </c>
    </row>
    <row r="862" spans="1:5" ht="20.25" customHeight="1" x14ac:dyDescent="0.3">
      <c r="A862" s="100" t="s">
        <v>2825</v>
      </c>
      <c r="B862" s="18" t="s">
        <v>2826</v>
      </c>
      <c r="C862" s="27" t="s">
        <v>2827</v>
      </c>
      <c r="D862" s="27">
        <v>2725</v>
      </c>
      <c r="E862" s="96" t="s">
        <v>516</v>
      </c>
    </row>
    <row r="863" spans="1:5" ht="20.25" customHeight="1" x14ac:dyDescent="0.3">
      <c r="A863" s="100" t="s">
        <v>2793</v>
      </c>
      <c r="B863" s="18" t="s">
        <v>2794</v>
      </c>
      <c r="C863" s="27">
        <v>2729</v>
      </c>
      <c r="D863" s="27">
        <f>C863+0</f>
        <v>2729</v>
      </c>
      <c r="E863" s="96" t="s">
        <v>516</v>
      </c>
    </row>
    <row r="864" spans="1:5" ht="20.25" customHeight="1" x14ac:dyDescent="0.3">
      <c r="A864" s="100" t="s">
        <v>229</v>
      </c>
      <c r="B864" s="18" t="s">
        <v>1346</v>
      </c>
      <c r="C864" s="27">
        <v>2732</v>
      </c>
      <c r="D864" s="27">
        <f>C864+0</f>
        <v>2732</v>
      </c>
      <c r="E864" s="96" t="s">
        <v>541</v>
      </c>
    </row>
    <row r="865" spans="1:5" ht="20.25" customHeight="1" x14ac:dyDescent="0.3">
      <c r="A865" s="100" t="s">
        <v>1231</v>
      </c>
      <c r="B865" s="18" t="s">
        <v>1232</v>
      </c>
      <c r="C865" s="27">
        <v>2744</v>
      </c>
      <c r="D865" s="27">
        <f>C865+0</f>
        <v>2744</v>
      </c>
      <c r="E865" s="96" t="s">
        <v>541</v>
      </c>
    </row>
    <row r="866" spans="1:5" ht="20.25" customHeight="1" x14ac:dyDescent="0.3">
      <c r="A866" s="100" t="s">
        <v>3004</v>
      </c>
      <c r="B866" s="18" t="s">
        <v>3005</v>
      </c>
      <c r="C866" s="27" t="s">
        <v>3006</v>
      </c>
      <c r="D866" s="27">
        <v>2746</v>
      </c>
      <c r="E866" s="96" t="s">
        <v>516</v>
      </c>
    </row>
    <row r="867" spans="1:5" ht="20.25" customHeight="1" x14ac:dyDescent="0.3">
      <c r="A867" s="100" t="s">
        <v>3089</v>
      </c>
      <c r="B867" s="18" t="s">
        <v>3090</v>
      </c>
      <c r="C867" s="27">
        <v>2763</v>
      </c>
      <c r="D867" s="27">
        <f>C867+0</f>
        <v>2763</v>
      </c>
      <c r="E867" s="96" t="s">
        <v>516</v>
      </c>
    </row>
    <row r="868" spans="1:5" ht="20.25" customHeight="1" x14ac:dyDescent="0.3">
      <c r="A868" s="100" t="s">
        <v>2067</v>
      </c>
      <c r="B868" s="18" t="s">
        <v>2068</v>
      </c>
      <c r="C868" s="27">
        <v>2772</v>
      </c>
      <c r="D868" s="27">
        <f>C868+0</f>
        <v>2772</v>
      </c>
      <c r="E868" s="96" t="s">
        <v>516</v>
      </c>
    </row>
    <row r="869" spans="1:5" ht="20.25" customHeight="1" x14ac:dyDescent="0.3">
      <c r="A869" s="100" t="s">
        <v>1076</v>
      </c>
      <c r="B869" s="18" t="s">
        <v>1077</v>
      </c>
      <c r="C869" s="27">
        <v>2773</v>
      </c>
      <c r="D869" s="27">
        <f>C869+0</f>
        <v>2773</v>
      </c>
      <c r="E869" s="96" t="s">
        <v>516</v>
      </c>
    </row>
    <row r="870" spans="1:5" ht="20.25" customHeight="1" x14ac:dyDescent="0.3">
      <c r="A870" s="100" t="s">
        <v>426</v>
      </c>
      <c r="B870" s="18" t="s">
        <v>2649</v>
      </c>
      <c r="C870" s="27">
        <v>2774</v>
      </c>
      <c r="D870" s="27">
        <f>C870+0</f>
        <v>2774</v>
      </c>
      <c r="E870" s="96" t="s">
        <v>516</v>
      </c>
    </row>
    <row r="871" spans="1:5" ht="20.25" customHeight="1" x14ac:dyDescent="0.3">
      <c r="A871" s="100" t="s">
        <v>2286</v>
      </c>
      <c r="B871" s="18" t="s">
        <v>2287</v>
      </c>
      <c r="C871" s="27" t="s">
        <v>2288</v>
      </c>
      <c r="D871" s="27">
        <v>2781</v>
      </c>
      <c r="E871" s="96" t="s">
        <v>541</v>
      </c>
    </row>
    <row r="872" spans="1:5" ht="20.25" customHeight="1" x14ac:dyDescent="0.3">
      <c r="A872" s="100" t="s">
        <v>2584</v>
      </c>
      <c r="B872" s="18" t="s">
        <v>2585</v>
      </c>
      <c r="C872" s="27" t="s">
        <v>2586</v>
      </c>
      <c r="D872" s="27">
        <v>2781</v>
      </c>
      <c r="E872" s="96" t="s">
        <v>541</v>
      </c>
    </row>
    <row r="873" spans="1:5" ht="20.25" customHeight="1" x14ac:dyDescent="0.3">
      <c r="A873" s="100" t="s">
        <v>163</v>
      </c>
      <c r="B873" s="18" t="s">
        <v>643</v>
      </c>
      <c r="C873" s="27">
        <v>2786</v>
      </c>
      <c r="D873" s="27">
        <f>C873+0</f>
        <v>2786</v>
      </c>
      <c r="E873" s="96" t="s">
        <v>516</v>
      </c>
    </row>
    <row r="874" spans="1:5" ht="20.25" customHeight="1" x14ac:dyDescent="0.3">
      <c r="A874" s="100" t="s">
        <v>2043</v>
      </c>
      <c r="B874" s="18" t="s">
        <v>2044</v>
      </c>
      <c r="C874" s="27">
        <v>2790</v>
      </c>
      <c r="D874" s="27">
        <f>C874+0</f>
        <v>2790</v>
      </c>
      <c r="E874" s="96" t="s">
        <v>541</v>
      </c>
    </row>
    <row r="875" spans="1:5" ht="20.25" customHeight="1" x14ac:dyDescent="0.3">
      <c r="A875" s="100" t="s">
        <v>844</v>
      </c>
      <c r="B875" s="18" t="s">
        <v>845</v>
      </c>
      <c r="C875" s="27" t="s">
        <v>846</v>
      </c>
      <c r="D875" s="27">
        <v>2795</v>
      </c>
      <c r="E875" s="96" t="s">
        <v>516</v>
      </c>
    </row>
    <row r="876" spans="1:5" ht="20.25" customHeight="1" x14ac:dyDescent="0.3">
      <c r="A876" s="100" t="s">
        <v>608</v>
      </c>
      <c r="B876" s="18" t="s">
        <v>609</v>
      </c>
      <c r="C876" s="27" t="s">
        <v>610</v>
      </c>
      <c r="D876" s="27">
        <v>2801</v>
      </c>
      <c r="E876" s="96" t="s">
        <v>541</v>
      </c>
    </row>
    <row r="877" spans="1:5" ht="20.25" customHeight="1" x14ac:dyDescent="0.3">
      <c r="A877" s="100" t="s">
        <v>2085</v>
      </c>
      <c r="B877" s="18" t="s">
        <v>2086</v>
      </c>
      <c r="C877" s="27">
        <v>2816</v>
      </c>
      <c r="D877" s="27">
        <f>C877+0</f>
        <v>2816</v>
      </c>
      <c r="E877" s="96" t="s">
        <v>516</v>
      </c>
    </row>
    <row r="878" spans="1:5" ht="20.25" customHeight="1" x14ac:dyDescent="0.3">
      <c r="A878" s="100" t="s">
        <v>1820</v>
      </c>
      <c r="B878" s="18" t="s">
        <v>1821</v>
      </c>
      <c r="C878" s="27" t="s">
        <v>1822</v>
      </c>
      <c r="D878" s="27">
        <v>2832</v>
      </c>
      <c r="E878" s="96" t="s">
        <v>516</v>
      </c>
    </row>
    <row r="879" spans="1:5" ht="20.25" customHeight="1" x14ac:dyDescent="0.3">
      <c r="A879" s="100" t="s">
        <v>2534</v>
      </c>
      <c r="B879" s="18" t="s">
        <v>2535</v>
      </c>
      <c r="C879" s="27">
        <v>2836</v>
      </c>
      <c r="D879" s="27">
        <f>C879+0</f>
        <v>2836</v>
      </c>
      <c r="E879" s="96" t="s">
        <v>516</v>
      </c>
    </row>
    <row r="880" spans="1:5" ht="20.25" customHeight="1" x14ac:dyDescent="0.3">
      <c r="A880" s="100" t="s">
        <v>161</v>
      </c>
      <c r="B880" s="18" t="s">
        <v>636</v>
      </c>
      <c r="C880" s="27">
        <v>2841</v>
      </c>
      <c r="D880" s="27">
        <f>C880+0</f>
        <v>2841</v>
      </c>
      <c r="E880" s="96" t="s">
        <v>516</v>
      </c>
    </row>
    <row r="881" spans="1:5" ht="20.25" customHeight="1" x14ac:dyDescent="0.3">
      <c r="A881" s="100" t="s">
        <v>655</v>
      </c>
      <c r="B881" s="18" t="s">
        <v>656</v>
      </c>
      <c r="C881" s="27">
        <v>2846</v>
      </c>
      <c r="D881" s="27">
        <f>C881+0</f>
        <v>2846</v>
      </c>
      <c r="E881" s="96" t="s">
        <v>516</v>
      </c>
    </row>
    <row r="882" spans="1:5" ht="20.25" customHeight="1" x14ac:dyDescent="0.3">
      <c r="A882" s="100" t="s">
        <v>2530</v>
      </c>
      <c r="B882" s="18" t="s">
        <v>2531</v>
      </c>
      <c r="C882" s="27">
        <v>2847</v>
      </c>
      <c r="D882" s="27">
        <f>C882+0</f>
        <v>2847</v>
      </c>
      <c r="E882" s="96" t="s">
        <v>516</v>
      </c>
    </row>
    <row r="883" spans="1:5" ht="20.25" customHeight="1" x14ac:dyDescent="0.3">
      <c r="A883" s="100" t="s">
        <v>2543</v>
      </c>
      <c r="B883" s="18" t="s">
        <v>2544</v>
      </c>
      <c r="C883" s="27" t="s">
        <v>2545</v>
      </c>
      <c r="D883" s="27">
        <v>2847</v>
      </c>
      <c r="E883" s="96" t="s">
        <v>516</v>
      </c>
    </row>
    <row r="884" spans="1:5" ht="20.25" customHeight="1" x14ac:dyDescent="0.3">
      <c r="A884" s="100" t="s">
        <v>1921</v>
      </c>
      <c r="B884" s="18" t="s">
        <v>1922</v>
      </c>
      <c r="C884" s="27">
        <v>2848</v>
      </c>
      <c r="D884" s="27">
        <f>C884+0</f>
        <v>2848</v>
      </c>
      <c r="E884" s="96" t="s">
        <v>516</v>
      </c>
    </row>
    <row r="885" spans="1:5" ht="20.25" customHeight="1" x14ac:dyDescent="0.3">
      <c r="A885" s="100" t="s">
        <v>2817</v>
      </c>
      <c r="B885" s="18" t="s">
        <v>2805</v>
      </c>
      <c r="C885" s="27" t="s">
        <v>2818</v>
      </c>
      <c r="D885" s="27">
        <v>2862</v>
      </c>
      <c r="E885" s="96" t="s">
        <v>516</v>
      </c>
    </row>
    <row r="886" spans="1:5" ht="20.25" customHeight="1" x14ac:dyDescent="0.3">
      <c r="A886" s="100" t="s">
        <v>2730</v>
      </c>
      <c r="B886" s="18" t="s">
        <v>2731</v>
      </c>
      <c r="C886" s="27">
        <v>2864</v>
      </c>
      <c r="D886" s="27">
        <f>C886+0</f>
        <v>2864</v>
      </c>
      <c r="E886" s="96" t="s">
        <v>516</v>
      </c>
    </row>
    <row r="887" spans="1:5" ht="20.25" customHeight="1" x14ac:dyDescent="0.3">
      <c r="A887" s="100" t="s">
        <v>1315</v>
      </c>
      <c r="B887" s="18" t="s">
        <v>1316</v>
      </c>
      <c r="C887" s="27" t="s">
        <v>1317</v>
      </c>
      <c r="D887" s="27">
        <v>2882</v>
      </c>
      <c r="E887" s="96" t="s">
        <v>516</v>
      </c>
    </row>
    <row r="888" spans="1:5" ht="20.25" customHeight="1" x14ac:dyDescent="0.3">
      <c r="A888" s="100" t="s">
        <v>614</v>
      </c>
      <c r="B888" s="18" t="s">
        <v>615</v>
      </c>
      <c r="C888" s="27">
        <v>2888</v>
      </c>
      <c r="D888" s="27">
        <f t="shared" ref="D888:D893" si="21">C888+0</f>
        <v>2888</v>
      </c>
      <c r="E888" s="96" t="s">
        <v>516</v>
      </c>
    </row>
    <row r="889" spans="1:5" ht="20.25" customHeight="1" x14ac:dyDescent="0.3">
      <c r="A889" s="100" t="s">
        <v>233</v>
      </c>
      <c r="B889" s="18" t="s">
        <v>1368</v>
      </c>
      <c r="C889" s="27">
        <v>2898</v>
      </c>
      <c r="D889" s="27">
        <f t="shared" si="21"/>
        <v>2898</v>
      </c>
      <c r="E889" s="96" t="s">
        <v>516</v>
      </c>
    </row>
    <row r="890" spans="1:5" ht="20.25" customHeight="1" x14ac:dyDescent="0.3">
      <c r="A890" s="100" t="s">
        <v>184</v>
      </c>
      <c r="B890" s="18" t="s">
        <v>956</v>
      </c>
      <c r="C890" s="27">
        <v>2904</v>
      </c>
      <c r="D890" s="27">
        <f t="shared" si="21"/>
        <v>2904</v>
      </c>
      <c r="E890" s="96" t="s">
        <v>516</v>
      </c>
    </row>
    <row r="891" spans="1:5" ht="20.25" customHeight="1" x14ac:dyDescent="0.3">
      <c r="A891" s="100" t="s">
        <v>452</v>
      </c>
      <c r="B891" s="18" t="s">
        <v>2778</v>
      </c>
      <c r="C891" s="27">
        <v>2906</v>
      </c>
      <c r="D891" s="27">
        <f t="shared" si="21"/>
        <v>2906</v>
      </c>
      <c r="E891" s="96" t="s">
        <v>516</v>
      </c>
    </row>
    <row r="892" spans="1:5" ht="20.25" customHeight="1" x14ac:dyDescent="0.3">
      <c r="A892" s="100" t="s">
        <v>1092</v>
      </c>
      <c r="B892" s="18" t="s">
        <v>1093</v>
      </c>
      <c r="C892" s="27">
        <v>2908</v>
      </c>
      <c r="D892" s="27">
        <f t="shared" si="21"/>
        <v>2908</v>
      </c>
      <c r="E892" s="96" t="s">
        <v>516</v>
      </c>
    </row>
    <row r="893" spans="1:5" ht="20.25" customHeight="1" x14ac:dyDescent="0.3">
      <c r="A893" s="100" t="s">
        <v>2654</v>
      </c>
      <c r="B893" s="18" t="s">
        <v>2655</v>
      </c>
      <c r="C893" s="27">
        <v>2926</v>
      </c>
      <c r="D893" s="27">
        <f t="shared" si="21"/>
        <v>2926</v>
      </c>
      <c r="E893" s="96" t="s">
        <v>541</v>
      </c>
    </row>
    <row r="894" spans="1:5" ht="20.25" customHeight="1" x14ac:dyDescent="0.3">
      <c r="A894" s="100" t="s">
        <v>2843</v>
      </c>
      <c r="B894" s="18" t="s">
        <v>2844</v>
      </c>
      <c r="C894" s="27" t="s">
        <v>2845</v>
      </c>
      <c r="D894" s="27">
        <v>2928</v>
      </c>
      <c r="E894" s="96" t="s">
        <v>516</v>
      </c>
    </row>
    <row r="895" spans="1:5" ht="20.25" customHeight="1" x14ac:dyDescent="0.3">
      <c r="A895" s="100" t="s">
        <v>948</v>
      </c>
      <c r="B895" s="18" t="s">
        <v>949</v>
      </c>
      <c r="C895" s="27">
        <v>2929</v>
      </c>
      <c r="D895" s="27">
        <f>C895+0</f>
        <v>2929</v>
      </c>
      <c r="E895" s="96" t="s">
        <v>516</v>
      </c>
    </row>
    <row r="896" spans="1:5" ht="20.25" customHeight="1" x14ac:dyDescent="0.3">
      <c r="A896" s="100" t="s">
        <v>1094</v>
      </c>
      <c r="B896" s="18" t="s">
        <v>1095</v>
      </c>
      <c r="C896" s="27">
        <v>2935</v>
      </c>
      <c r="D896" s="27">
        <f>C896+0</f>
        <v>2935</v>
      </c>
      <c r="E896" s="96" t="s">
        <v>541</v>
      </c>
    </row>
    <row r="897" spans="1:5" ht="20.25" customHeight="1" x14ac:dyDescent="0.3">
      <c r="A897" s="100" t="s">
        <v>1168</v>
      </c>
      <c r="B897" s="18" t="s">
        <v>1169</v>
      </c>
      <c r="C897" s="27">
        <v>2937</v>
      </c>
      <c r="D897" s="27">
        <f>C897+0</f>
        <v>2937</v>
      </c>
      <c r="E897" s="96" t="s">
        <v>516</v>
      </c>
    </row>
    <row r="898" spans="1:5" ht="20.25" customHeight="1" x14ac:dyDescent="0.3">
      <c r="A898" s="100" t="s">
        <v>817</v>
      </c>
      <c r="B898" s="18" t="s">
        <v>818</v>
      </c>
      <c r="C898" s="27">
        <v>2944</v>
      </c>
      <c r="D898" s="27">
        <f>C898+0</f>
        <v>2944</v>
      </c>
      <c r="E898" s="96" t="s">
        <v>516</v>
      </c>
    </row>
    <row r="899" spans="1:5" ht="20.25" customHeight="1" x14ac:dyDescent="0.3">
      <c r="A899" s="100" t="s">
        <v>1034</v>
      </c>
      <c r="B899" s="18" t="s">
        <v>1035</v>
      </c>
      <c r="C899" s="27" t="s">
        <v>1036</v>
      </c>
      <c r="D899" s="27">
        <v>2945</v>
      </c>
      <c r="E899" s="96" t="s">
        <v>516</v>
      </c>
    </row>
    <row r="900" spans="1:5" ht="20.25" customHeight="1" x14ac:dyDescent="0.3">
      <c r="A900" s="100" t="s">
        <v>2689</v>
      </c>
      <c r="B900" s="18" t="s">
        <v>2690</v>
      </c>
      <c r="C900" s="27">
        <v>2948</v>
      </c>
      <c r="D900" s="27">
        <f t="shared" ref="D900:D905" si="22">C900+0</f>
        <v>2948</v>
      </c>
      <c r="E900" s="96" t="s">
        <v>516</v>
      </c>
    </row>
    <row r="901" spans="1:5" ht="20.25" customHeight="1" x14ac:dyDescent="0.3">
      <c r="A901" s="100" t="s">
        <v>2689</v>
      </c>
      <c r="B901" s="18" t="s">
        <v>2690</v>
      </c>
      <c r="C901" s="27">
        <v>2948</v>
      </c>
      <c r="D901" s="27">
        <f t="shared" si="22"/>
        <v>2948</v>
      </c>
      <c r="E901" s="96" t="s">
        <v>516</v>
      </c>
    </row>
    <row r="902" spans="1:5" ht="20.25" customHeight="1" x14ac:dyDescent="0.3">
      <c r="A902" s="100" t="s">
        <v>3037</v>
      </c>
      <c r="B902" s="18" t="s">
        <v>3038</v>
      </c>
      <c r="C902" s="27">
        <v>2955</v>
      </c>
      <c r="D902" s="27">
        <f t="shared" si="22"/>
        <v>2955</v>
      </c>
      <c r="E902" s="96" t="s">
        <v>516</v>
      </c>
    </row>
    <row r="903" spans="1:5" ht="20.25" customHeight="1" x14ac:dyDescent="0.3">
      <c r="A903" s="100" t="s">
        <v>2687</v>
      </c>
      <c r="B903" s="18" t="s">
        <v>2688</v>
      </c>
      <c r="C903" s="27">
        <v>2972</v>
      </c>
      <c r="D903" s="27">
        <f t="shared" si="22"/>
        <v>2972</v>
      </c>
      <c r="E903" s="96" t="s">
        <v>516</v>
      </c>
    </row>
    <row r="904" spans="1:5" ht="20.25" customHeight="1" x14ac:dyDescent="0.3">
      <c r="A904" s="100" t="s">
        <v>1907</v>
      </c>
      <c r="B904" s="18" t="s">
        <v>1908</v>
      </c>
      <c r="C904" s="27">
        <v>2976</v>
      </c>
      <c r="D904" s="27">
        <f t="shared" si="22"/>
        <v>2976</v>
      </c>
      <c r="E904" s="96" t="s">
        <v>541</v>
      </c>
    </row>
    <row r="905" spans="1:5" ht="20.25" customHeight="1" x14ac:dyDescent="0.3">
      <c r="A905" s="100" t="s">
        <v>950</v>
      </c>
      <c r="B905" s="18" t="s">
        <v>951</v>
      </c>
      <c r="C905" s="27">
        <v>2979</v>
      </c>
      <c r="D905" s="27">
        <f t="shared" si="22"/>
        <v>2979</v>
      </c>
      <c r="E905" s="96" t="s">
        <v>516</v>
      </c>
    </row>
    <row r="906" spans="1:5" ht="20.25" customHeight="1" x14ac:dyDescent="0.3">
      <c r="A906" s="100" t="s">
        <v>2434</v>
      </c>
      <c r="B906" s="18" t="s">
        <v>2435</v>
      </c>
      <c r="C906" s="27" t="s">
        <v>2436</v>
      </c>
      <c r="D906" s="27">
        <v>2988</v>
      </c>
      <c r="E906" s="96" t="s">
        <v>541</v>
      </c>
    </row>
    <row r="907" spans="1:5" ht="20.25" customHeight="1" x14ac:dyDescent="0.3">
      <c r="A907" s="100" t="s">
        <v>1225</v>
      </c>
      <c r="B907" s="18" t="s">
        <v>1226</v>
      </c>
      <c r="C907" s="27">
        <v>3020</v>
      </c>
      <c r="D907" s="27">
        <f>C907+0</f>
        <v>3020</v>
      </c>
      <c r="E907" s="96" t="s">
        <v>516</v>
      </c>
    </row>
    <row r="908" spans="1:5" ht="20.25" customHeight="1" x14ac:dyDescent="0.3">
      <c r="A908" s="100" t="s">
        <v>273</v>
      </c>
      <c r="B908" s="18" t="s">
        <v>1642</v>
      </c>
      <c r="C908" s="27">
        <v>3033</v>
      </c>
      <c r="D908" s="27">
        <f>C908+0</f>
        <v>3033</v>
      </c>
      <c r="E908" s="96" t="s">
        <v>516</v>
      </c>
    </row>
    <row r="909" spans="1:5" ht="20.25" customHeight="1" x14ac:dyDescent="0.3">
      <c r="A909" s="100" t="s">
        <v>442</v>
      </c>
      <c r="B909" s="18" t="s">
        <v>2698</v>
      </c>
      <c r="C909" s="27">
        <v>3040</v>
      </c>
      <c r="D909" s="27">
        <f>C909+0</f>
        <v>3040</v>
      </c>
      <c r="E909" s="96" t="s">
        <v>541</v>
      </c>
    </row>
    <row r="910" spans="1:5" ht="20.25" customHeight="1" x14ac:dyDescent="0.3">
      <c r="A910" s="100" t="s">
        <v>2098</v>
      </c>
      <c r="B910" s="18" t="s">
        <v>2099</v>
      </c>
      <c r="C910" s="27" t="s">
        <v>2100</v>
      </c>
      <c r="D910" s="27">
        <v>3043</v>
      </c>
      <c r="E910" s="96" t="s">
        <v>541</v>
      </c>
    </row>
    <row r="911" spans="1:5" ht="20.25" customHeight="1" x14ac:dyDescent="0.3">
      <c r="A911" s="100" t="s">
        <v>865</v>
      </c>
      <c r="B911" s="18" t="s">
        <v>866</v>
      </c>
      <c r="C911" s="27" t="s">
        <v>867</v>
      </c>
      <c r="D911" s="27">
        <v>3043</v>
      </c>
      <c r="E911" s="96" t="s">
        <v>541</v>
      </c>
    </row>
    <row r="912" spans="1:5" ht="20.25" customHeight="1" x14ac:dyDescent="0.3">
      <c r="A912" s="100" t="s">
        <v>335</v>
      </c>
      <c r="B912" s="18" t="s">
        <v>2061</v>
      </c>
      <c r="C912" s="27">
        <v>3060</v>
      </c>
      <c r="D912" s="27">
        <f t="shared" ref="D912:D927" si="23">C912+0</f>
        <v>3060</v>
      </c>
      <c r="E912" s="96" t="s">
        <v>516</v>
      </c>
    </row>
    <row r="913" spans="1:5" ht="20.25" customHeight="1" x14ac:dyDescent="0.3">
      <c r="A913" s="100" t="s">
        <v>1574</v>
      </c>
      <c r="B913" s="18" t="s">
        <v>1575</v>
      </c>
      <c r="C913" s="27">
        <v>3070</v>
      </c>
      <c r="D913" s="27">
        <f t="shared" si="23"/>
        <v>3070</v>
      </c>
      <c r="E913" s="96" t="s">
        <v>541</v>
      </c>
    </row>
    <row r="914" spans="1:5" ht="20.25" customHeight="1" x14ac:dyDescent="0.3">
      <c r="A914" s="100" t="s">
        <v>313</v>
      </c>
      <c r="B914" s="18" t="s">
        <v>1906</v>
      </c>
      <c r="C914" s="27">
        <v>3092</v>
      </c>
      <c r="D914" s="27">
        <f t="shared" si="23"/>
        <v>3092</v>
      </c>
      <c r="E914" s="96" t="s">
        <v>541</v>
      </c>
    </row>
    <row r="915" spans="1:5" ht="20.25" customHeight="1" x14ac:dyDescent="0.3">
      <c r="A915" s="100" t="s">
        <v>435</v>
      </c>
      <c r="B915" s="18" t="s">
        <v>2679</v>
      </c>
      <c r="C915" s="27">
        <v>3107</v>
      </c>
      <c r="D915" s="27">
        <f t="shared" si="23"/>
        <v>3107</v>
      </c>
      <c r="E915" s="96" t="s">
        <v>541</v>
      </c>
    </row>
    <row r="916" spans="1:5" ht="20.25" customHeight="1" x14ac:dyDescent="0.3">
      <c r="A916" s="100" t="s">
        <v>2029</v>
      </c>
      <c r="B916" s="18" t="s">
        <v>2030</v>
      </c>
      <c r="C916" s="27">
        <v>3117</v>
      </c>
      <c r="D916" s="27">
        <f t="shared" si="23"/>
        <v>3117</v>
      </c>
      <c r="E916" s="96" t="s">
        <v>516</v>
      </c>
    </row>
    <row r="917" spans="1:5" ht="20.25" customHeight="1" x14ac:dyDescent="0.3">
      <c r="A917" s="100" t="s">
        <v>1996</v>
      </c>
      <c r="B917" s="18" t="s">
        <v>1997</v>
      </c>
      <c r="C917" s="27">
        <v>3121</v>
      </c>
      <c r="D917" s="27">
        <f t="shared" si="23"/>
        <v>3121</v>
      </c>
      <c r="E917" s="96" t="s">
        <v>516</v>
      </c>
    </row>
    <row r="918" spans="1:5" ht="20.25" customHeight="1" x14ac:dyDescent="0.3">
      <c r="A918" s="100" t="s">
        <v>465</v>
      </c>
      <c r="B918" s="18" t="s">
        <v>2902</v>
      </c>
      <c r="C918" s="27">
        <v>3124</v>
      </c>
      <c r="D918" s="27">
        <f t="shared" si="23"/>
        <v>3124</v>
      </c>
      <c r="E918" s="96" t="s">
        <v>516</v>
      </c>
    </row>
    <row r="919" spans="1:5" ht="20.25" customHeight="1" x14ac:dyDescent="0.3">
      <c r="A919" s="100" t="s">
        <v>1413</v>
      </c>
      <c r="B919" s="18" t="s">
        <v>1414</v>
      </c>
      <c r="C919" s="27">
        <v>3133</v>
      </c>
      <c r="D919" s="27">
        <f t="shared" si="23"/>
        <v>3133</v>
      </c>
      <c r="E919" s="96" t="s">
        <v>516</v>
      </c>
    </row>
    <row r="920" spans="1:5" ht="20.25" customHeight="1" x14ac:dyDescent="0.3">
      <c r="A920" s="100" t="s">
        <v>269</v>
      </c>
      <c r="B920" s="18" t="s">
        <v>1588</v>
      </c>
      <c r="C920" s="27">
        <v>3136</v>
      </c>
      <c r="D920" s="27">
        <f t="shared" si="23"/>
        <v>3136</v>
      </c>
      <c r="E920" s="96" t="s">
        <v>541</v>
      </c>
    </row>
    <row r="921" spans="1:5" ht="20.25" customHeight="1" x14ac:dyDescent="0.3">
      <c r="A921" s="100" t="s">
        <v>877</v>
      </c>
      <c r="B921" s="18" t="s">
        <v>878</v>
      </c>
      <c r="C921" s="27">
        <v>3152</v>
      </c>
      <c r="D921" s="27">
        <f t="shared" si="23"/>
        <v>3152</v>
      </c>
      <c r="E921" s="96" t="s">
        <v>516</v>
      </c>
    </row>
    <row r="922" spans="1:5" ht="20.25" customHeight="1" x14ac:dyDescent="0.3">
      <c r="A922" s="100" t="s">
        <v>3164</v>
      </c>
      <c r="B922" s="18" t="s">
        <v>3165</v>
      </c>
      <c r="C922" s="27">
        <v>3155</v>
      </c>
      <c r="D922" s="27">
        <f t="shared" si="23"/>
        <v>3155</v>
      </c>
      <c r="E922" s="96" t="s">
        <v>516</v>
      </c>
    </row>
    <row r="923" spans="1:5" ht="20.25" customHeight="1" x14ac:dyDescent="0.3">
      <c r="A923" s="100" t="s">
        <v>188</v>
      </c>
      <c r="B923" s="18" t="s">
        <v>1033</v>
      </c>
      <c r="C923" s="27">
        <v>3162</v>
      </c>
      <c r="D923" s="27">
        <f t="shared" si="23"/>
        <v>3162</v>
      </c>
      <c r="E923" s="96" t="s">
        <v>516</v>
      </c>
    </row>
    <row r="924" spans="1:5" ht="20.25" customHeight="1" x14ac:dyDescent="0.3">
      <c r="A924" s="100" t="s">
        <v>165</v>
      </c>
      <c r="B924" s="18" t="s">
        <v>668</v>
      </c>
      <c r="C924" s="27">
        <v>3169</v>
      </c>
      <c r="D924" s="27">
        <f t="shared" si="23"/>
        <v>3169</v>
      </c>
      <c r="E924" s="96" t="s">
        <v>516</v>
      </c>
    </row>
    <row r="925" spans="1:5" ht="20.25" customHeight="1" x14ac:dyDescent="0.3">
      <c r="A925" s="100" t="s">
        <v>419</v>
      </c>
      <c r="B925" s="18" t="s">
        <v>2372</v>
      </c>
      <c r="C925" s="27">
        <v>3170</v>
      </c>
      <c r="D925" s="27">
        <f t="shared" si="23"/>
        <v>3170</v>
      </c>
      <c r="E925" s="96" t="s">
        <v>516</v>
      </c>
    </row>
    <row r="926" spans="1:5" ht="20.25" customHeight="1" x14ac:dyDescent="0.3">
      <c r="A926" s="100" t="s">
        <v>1742</v>
      </c>
      <c r="B926" s="18" t="s">
        <v>287</v>
      </c>
      <c r="C926" s="27">
        <v>3176</v>
      </c>
      <c r="D926" s="27">
        <f t="shared" si="23"/>
        <v>3176</v>
      </c>
      <c r="E926" s="96" t="s">
        <v>541</v>
      </c>
    </row>
    <row r="927" spans="1:5" ht="20.25" customHeight="1" x14ac:dyDescent="0.3">
      <c r="A927" s="100" t="s">
        <v>78</v>
      </c>
      <c r="B927" s="18" t="s">
        <v>2156</v>
      </c>
      <c r="C927" s="27">
        <v>3184</v>
      </c>
      <c r="D927" s="27">
        <f t="shared" si="23"/>
        <v>3184</v>
      </c>
      <c r="E927" s="96" t="s">
        <v>516</v>
      </c>
    </row>
    <row r="928" spans="1:5" ht="20.25" customHeight="1" x14ac:dyDescent="0.3">
      <c r="A928" s="100" t="s">
        <v>1289</v>
      </c>
      <c r="B928" s="18" t="s">
        <v>1290</v>
      </c>
      <c r="C928" s="27" t="s">
        <v>1291</v>
      </c>
      <c r="D928" s="27">
        <v>3188</v>
      </c>
      <c r="E928" s="96" t="s">
        <v>541</v>
      </c>
    </row>
    <row r="929" spans="1:5" ht="20.25" customHeight="1" x14ac:dyDescent="0.3">
      <c r="A929" s="100" t="s">
        <v>1879</v>
      </c>
      <c r="B929" s="18" t="s">
        <v>1478</v>
      </c>
      <c r="C929" s="27">
        <v>3192</v>
      </c>
      <c r="D929" s="27">
        <f>C929+0</f>
        <v>3192</v>
      </c>
      <c r="E929" s="96" t="s">
        <v>516</v>
      </c>
    </row>
    <row r="930" spans="1:5" ht="20.25" customHeight="1" x14ac:dyDescent="0.3">
      <c r="A930" s="100" t="s">
        <v>2292</v>
      </c>
      <c r="B930" s="18" t="s">
        <v>2293</v>
      </c>
      <c r="C930" s="27">
        <v>3219</v>
      </c>
      <c r="D930" s="27">
        <f>C930+0</f>
        <v>3219</v>
      </c>
      <c r="E930" s="96" t="s">
        <v>516</v>
      </c>
    </row>
    <row r="931" spans="1:5" ht="20.25" customHeight="1" x14ac:dyDescent="0.3">
      <c r="A931" s="100" t="s">
        <v>3128</v>
      </c>
      <c r="B931" s="18" t="s">
        <v>3129</v>
      </c>
      <c r="C931" s="27">
        <v>3223</v>
      </c>
      <c r="D931" s="27">
        <f>C931+0</f>
        <v>3223</v>
      </c>
      <c r="E931" s="96" t="s">
        <v>516</v>
      </c>
    </row>
    <row r="932" spans="1:5" ht="20.25" customHeight="1" x14ac:dyDescent="0.3">
      <c r="A932" s="100" t="s">
        <v>1704</v>
      </c>
      <c r="B932" s="18" t="s">
        <v>1705</v>
      </c>
      <c r="C932" s="27" t="s">
        <v>1706</v>
      </c>
      <c r="D932" s="27">
        <v>3229</v>
      </c>
      <c r="E932" s="96" t="s">
        <v>516</v>
      </c>
    </row>
    <row r="933" spans="1:5" ht="20.25" customHeight="1" x14ac:dyDescent="0.3">
      <c r="A933" s="100" t="s">
        <v>967</v>
      </c>
      <c r="B933" s="18" t="s">
        <v>968</v>
      </c>
      <c r="C933" s="27" t="s">
        <v>969</v>
      </c>
      <c r="D933" s="27">
        <v>3233</v>
      </c>
      <c r="E933" s="96" t="s">
        <v>541</v>
      </c>
    </row>
    <row r="934" spans="1:5" ht="20.25" customHeight="1" x14ac:dyDescent="0.3">
      <c r="A934" s="100" t="s">
        <v>1091</v>
      </c>
      <c r="B934" s="18" t="s">
        <v>120</v>
      </c>
      <c r="C934" s="27">
        <v>3251</v>
      </c>
      <c r="D934" s="27">
        <f>C934+0</f>
        <v>3251</v>
      </c>
      <c r="E934" s="96" t="s">
        <v>516</v>
      </c>
    </row>
    <row r="935" spans="1:5" ht="20.25" customHeight="1" x14ac:dyDescent="0.3">
      <c r="A935" s="100" t="s">
        <v>2958</v>
      </c>
      <c r="B935" s="18" t="s">
        <v>2959</v>
      </c>
      <c r="C935" s="27">
        <v>3258</v>
      </c>
      <c r="D935" s="27">
        <f>C935+0</f>
        <v>3258</v>
      </c>
      <c r="E935" s="96" t="s">
        <v>516</v>
      </c>
    </row>
    <row r="936" spans="1:5" ht="20.25" customHeight="1" x14ac:dyDescent="0.3">
      <c r="A936" s="100" t="s">
        <v>2955</v>
      </c>
      <c r="B936" s="18" t="s">
        <v>2956</v>
      </c>
      <c r="C936" s="27" t="s">
        <v>2957</v>
      </c>
      <c r="D936" s="27">
        <v>3258</v>
      </c>
      <c r="E936" s="96" t="s">
        <v>516</v>
      </c>
    </row>
    <row r="937" spans="1:5" ht="20.25" customHeight="1" x14ac:dyDescent="0.3">
      <c r="A937" s="100" t="s">
        <v>2764</v>
      </c>
      <c r="B937" s="18" t="s">
        <v>2765</v>
      </c>
      <c r="C937" s="27">
        <v>3263</v>
      </c>
      <c r="D937" s="27">
        <f t="shared" ref="D937:D946" si="24">C937+0</f>
        <v>3263</v>
      </c>
      <c r="E937" s="96" t="s">
        <v>516</v>
      </c>
    </row>
    <row r="938" spans="1:5" ht="20.25" customHeight="1" x14ac:dyDescent="0.3">
      <c r="A938" s="100" t="s">
        <v>479</v>
      </c>
      <c r="B938" s="18" t="s">
        <v>2996</v>
      </c>
      <c r="C938" s="27">
        <v>3270</v>
      </c>
      <c r="D938" s="27">
        <f t="shared" si="24"/>
        <v>3270</v>
      </c>
      <c r="E938" s="96" t="s">
        <v>516</v>
      </c>
    </row>
    <row r="939" spans="1:5" ht="20.25" customHeight="1" x14ac:dyDescent="0.3">
      <c r="A939" s="100" t="s">
        <v>2309</v>
      </c>
      <c r="B939" s="18" t="s">
        <v>2310</v>
      </c>
      <c r="C939" s="27">
        <v>3273</v>
      </c>
      <c r="D939" s="27">
        <f t="shared" si="24"/>
        <v>3273</v>
      </c>
      <c r="E939" s="96" t="s">
        <v>516</v>
      </c>
    </row>
    <row r="940" spans="1:5" ht="20.25" customHeight="1" x14ac:dyDescent="0.3">
      <c r="A940" s="100" t="s">
        <v>286</v>
      </c>
      <c r="B940" s="18" t="s">
        <v>1735</v>
      </c>
      <c r="C940" s="27">
        <v>3275</v>
      </c>
      <c r="D940" s="27">
        <f t="shared" si="24"/>
        <v>3275</v>
      </c>
      <c r="E940" s="96" t="s">
        <v>516</v>
      </c>
    </row>
    <row r="941" spans="1:5" ht="20.25" customHeight="1" x14ac:dyDescent="0.3">
      <c r="A941" s="100" t="s">
        <v>1557</v>
      </c>
      <c r="B941" s="18" t="s">
        <v>1558</v>
      </c>
      <c r="C941" s="27">
        <v>3294</v>
      </c>
      <c r="D941" s="27">
        <f t="shared" si="24"/>
        <v>3294</v>
      </c>
      <c r="E941" s="96" t="s">
        <v>541</v>
      </c>
    </row>
    <row r="942" spans="1:5" ht="20.25" customHeight="1" x14ac:dyDescent="0.3">
      <c r="A942" s="100" t="s">
        <v>204</v>
      </c>
      <c r="B942" s="18" t="s">
        <v>1192</v>
      </c>
      <c r="C942" s="27">
        <v>3324</v>
      </c>
      <c r="D942" s="27">
        <f t="shared" si="24"/>
        <v>3324</v>
      </c>
      <c r="E942" s="96" t="s">
        <v>516</v>
      </c>
    </row>
    <row r="943" spans="1:5" ht="20.25" customHeight="1" x14ac:dyDescent="0.3">
      <c r="A943" s="100" t="s">
        <v>1382</v>
      </c>
      <c r="B943" s="18" t="s">
        <v>416</v>
      </c>
      <c r="C943" s="27">
        <v>3328</v>
      </c>
      <c r="D943" s="27">
        <f t="shared" si="24"/>
        <v>3328</v>
      </c>
      <c r="E943" s="96" t="s">
        <v>516</v>
      </c>
    </row>
    <row r="944" spans="1:5" ht="20.25" customHeight="1" x14ac:dyDescent="0.3">
      <c r="A944" s="100" t="s">
        <v>213</v>
      </c>
      <c r="B944" s="18" t="s">
        <v>1245</v>
      </c>
      <c r="C944" s="27">
        <v>3337</v>
      </c>
      <c r="D944" s="27">
        <f t="shared" si="24"/>
        <v>3337</v>
      </c>
      <c r="E944" s="96" t="s">
        <v>516</v>
      </c>
    </row>
    <row r="945" spans="1:5" ht="20.25" customHeight="1" x14ac:dyDescent="0.3">
      <c r="A945" s="100" t="s">
        <v>191</v>
      </c>
      <c r="B945" s="18" t="s">
        <v>1056</v>
      </c>
      <c r="C945" s="27">
        <v>3362</v>
      </c>
      <c r="D945" s="27">
        <f t="shared" si="24"/>
        <v>3362</v>
      </c>
      <c r="E945" s="96" t="s">
        <v>516</v>
      </c>
    </row>
    <row r="946" spans="1:5" ht="20.25" customHeight="1" x14ac:dyDescent="0.3">
      <c r="A946" s="100" t="s">
        <v>425</v>
      </c>
      <c r="B946" s="18" t="s">
        <v>2646</v>
      </c>
      <c r="C946" s="27">
        <v>3370</v>
      </c>
      <c r="D946" s="27">
        <f t="shared" si="24"/>
        <v>3370</v>
      </c>
      <c r="E946" s="96" t="s">
        <v>541</v>
      </c>
    </row>
    <row r="947" spans="1:5" ht="20.25" customHeight="1" x14ac:dyDescent="0.3">
      <c r="A947" s="100" t="s">
        <v>1170</v>
      </c>
      <c r="B947" s="18" t="s">
        <v>1171</v>
      </c>
      <c r="C947" s="27" t="s">
        <v>1172</v>
      </c>
      <c r="D947" s="27">
        <v>3373</v>
      </c>
      <c r="E947" s="96" t="s">
        <v>516</v>
      </c>
    </row>
    <row r="948" spans="1:5" ht="20.25" customHeight="1" x14ac:dyDescent="0.3">
      <c r="A948" s="100" t="s">
        <v>430</v>
      </c>
      <c r="B948" s="18" t="s">
        <v>2661</v>
      </c>
      <c r="C948" s="27">
        <v>3383</v>
      </c>
      <c r="D948" s="27">
        <f>C948+0</f>
        <v>3383</v>
      </c>
      <c r="E948" s="96" t="s">
        <v>541</v>
      </c>
    </row>
    <row r="949" spans="1:5" ht="20.25" customHeight="1" x14ac:dyDescent="0.3">
      <c r="A949" s="100" t="s">
        <v>2919</v>
      </c>
      <c r="B949" s="18" t="s">
        <v>2920</v>
      </c>
      <c r="C949" s="27">
        <v>3393</v>
      </c>
      <c r="D949" s="27">
        <f>C949+0</f>
        <v>3393</v>
      </c>
      <c r="E949" s="96" t="s">
        <v>516</v>
      </c>
    </row>
    <row r="950" spans="1:5" ht="20.25" customHeight="1" x14ac:dyDescent="0.3">
      <c r="A950" s="100" t="s">
        <v>798</v>
      </c>
      <c r="B950" s="18" t="s">
        <v>799</v>
      </c>
      <c r="C950" s="27" t="s">
        <v>800</v>
      </c>
      <c r="D950" s="27">
        <v>3393</v>
      </c>
      <c r="E950" s="96" t="s">
        <v>541</v>
      </c>
    </row>
    <row r="951" spans="1:5" ht="20.25" customHeight="1" x14ac:dyDescent="0.3">
      <c r="A951" s="100" t="s">
        <v>1912</v>
      </c>
      <c r="B951" s="18" t="s">
        <v>1913</v>
      </c>
      <c r="C951" s="27">
        <v>3399</v>
      </c>
      <c r="D951" s="27">
        <f>C951+0</f>
        <v>3399</v>
      </c>
      <c r="E951" s="96" t="s">
        <v>516</v>
      </c>
    </row>
    <row r="952" spans="1:5" ht="20.25" customHeight="1" x14ac:dyDescent="0.3">
      <c r="A952" s="100" t="s">
        <v>813</v>
      </c>
      <c r="B952" s="18" t="s">
        <v>814</v>
      </c>
      <c r="C952" s="27">
        <v>3458</v>
      </c>
      <c r="D952" s="27">
        <f>C952+0</f>
        <v>3458</v>
      </c>
      <c r="E952" s="96" t="s">
        <v>516</v>
      </c>
    </row>
    <row r="953" spans="1:5" ht="20.25" customHeight="1" x14ac:dyDescent="0.3">
      <c r="A953" s="100" t="s">
        <v>2784</v>
      </c>
      <c r="B953" s="18" t="s">
        <v>2785</v>
      </c>
      <c r="C953" s="27" t="s">
        <v>2786</v>
      </c>
      <c r="D953" s="27">
        <v>3458</v>
      </c>
      <c r="E953" s="96" t="s">
        <v>516</v>
      </c>
    </row>
    <row r="954" spans="1:5" ht="20.25" customHeight="1" x14ac:dyDescent="0.3">
      <c r="A954" s="100" t="s">
        <v>2126</v>
      </c>
      <c r="B954" s="18" t="s">
        <v>2127</v>
      </c>
      <c r="C954" s="27" t="s">
        <v>2128</v>
      </c>
      <c r="D954" s="27">
        <v>3469</v>
      </c>
      <c r="E954" s="96" t="s">
        <v>516</v>
      </c>
    </row>
    <row r="955" spans="1:5" ht="20.25" customHeight="1" x14ac:dyDescent="0.3">
      <c r="A955" s="100" t="s">
        <v>1559</v>
      </c>
      <c r="B955" s="18" t="s">
        <v>820</v>
      </c>
      <c r="C955" s="27" t="s">
        <v>1560</v>
      </c>
      <c r="D955" s="27">
        <v>3480</v>
      </c>
      <c r="E955" s="96" t="s">
        <v>516</v>
      </c>
    </row>
    <row r="956" spans="1:5" ht="20.25" customHeight="1" x14ac:dyDescent="0.3">
      <c r="A956" s="100" t="s">
        <v>330</v>
      </c>
      <c r="B956" s="18" t="s">
        <v>2017</v>
      </c>
      <c r="C956" s="27">
        <v>3503</v>
      </c>
      <c r="D956" s="27">
        <f>C956+0</f>
        <v>3503</v>
      </c>
      <c r="E956" s="96" t="s">
        <v>516</v>
      </c>
    </row>
    <row r="957" spans="1:5" ht="20.25" customHeight="1" x14ac:dyDescent="0.3">
      <c r="A957" s="100" t="s">
        <v>330</v>
      </c>
      <c r="B957" s="18" t="s">
        <v>2017</v>
      </c>
      <c r="C957" s="27">
        <v>3503</v>
      </c>
      <c r="D957" s="27">
        <f>C957+0</f>
        <v>3503</v>
      </c>
      <c r="E957" s="96" t="s">
        <v>516</v>
      </c>
    </row>
    <row r="958" spans="1:5" ht="20.25" customHeight="1" x14ac:dyDescent="0.3">
      <c r="A958" s="100" t="s">
        <v>532</v>
      </c>
      <c r="B958" s="18" t="s">
        <v>533</v>
      </c>
      <c r="C958" s="27" t="s">
        <v>534</v>
      </c>
      <c r="D958" s="27">
        <v>3503</v>
      </c>
      <c r="E958" s="96" t="s">
        <v>516</v>
      </c>
    </row>
    <row r="959" spans="1:5" ht="20.25" customHeight="1" x14ac:dyDescent="0.3">
      <c r="A959" s="100" t="s">
        <v>1769</v>
      </c>
      <c r="B959" s="18" t="s">
        <v>1770</v>
      </c>
      <c r="C959" s="27">
        <v>3512</v>
      </c>
      <c r="D959" s="27">
        <f t="shared" ref="D959:D969" si="25">C959+0</f>
        <v>3512</v>
      </c>
      <c r="E959" s="96" t="s">
        <v>516</v>
      </c>
    </row>
    <row r="960" spans="1:5" ht="20.25" customHeight="1" x14ac:dyDescent="0.3">
      <c r="A960" s="100" t="s">
        <v>3026</v>
      </c>
      <c r="B960" s="18" t="s">
        <v>3027</v>
      </c>
      <c r="C960" s="27">
        <v>3517</v>
      </c>
      <c r="D960" s="27">
        <f t="shared" si="25"/>
        <v>3517</v>
      </c>
      <c r="E960" s="96" t="s">
        <v>516</v>
      </c>
    </row>
    <row r="961" spans="1:5" ht="20.25" customHeight="1" x14ac:dyDescent="0.3">
      <c r="A961" s="100" t="s">
        <v>297</v>
      </c>
      <c r="B961" s="18" t="s">
        <v>1811</v>
      </c>
      <c r="C961" s="27">
        <v>3526</v>
      </c>
      <c r="D961" s="27">
        <f t="shared" si="25"/>
        <v>3526</v>
      </c>
      <c r="E961" s="96" t="s">
        <v>516</v>
      </c>
    </row>
    <row r="962" spans="1:5" ht="20.25" customHeight="1" x14ac:dyDescent="0.3">
      <c r="A962" s="100" t="s">
        <v>423</v>
      </c>
      <c r="B962" s="18" t="s">
        <v>2642</v>
      </c>
      <c r="C962" s="27">
        <v>3533</v>
      </c>
      <c r="D962" s="27">
        <f t="shared" si="25"/>
        <v>3533</v>
      </c>
      <c r="E962" s="96" t="s">
        <v>516</v>
      </c>
    </row>
    <row r="963" spans="1:5" ht="20.25" customHeight="1" x14ac:dyDescent="0.3">
      <c r="A963" s="100" t="s">
        <v>341</v>
      </c>
      <c r="B963" s="18" t="s">
        <v>2089</v>
      </c>
      <c r="C963" s="27">
        <v>3534</v>
      </c>
      <c r="D963" s="27">
        <f t="shared" si="25"/>
        <v>3534</v>
      </c>
      <c r="E963" s="96" t="s">
        <v>516</v>
      </c>
    </row>
    <row r="964" spans="1:5" ht="20.25" customHeight="1" x14ac:dyDescent="0.3">
      <c r="A964" s="100" t="s">
        <v>2567</v>
      </c>
      <c r="B964" s="18" t="s">
        <v>2568</v>
      </c>
      <c r="C964" s="27">
        <v>3543</v>
      </c>
      <c r="D964" s="27">
        <f t="shared" si="25"/>
        <v>3543</v>
      </c>
      <c r="E964" s="96" t="s">
        <v>516</v>
      </c>
    </row>
    <row r="965" spans="1:5" ht="20.25" customHeight="1" x14ac:dyDescent="0.3">
      <c r="A965" s="100" t="s">
        <v>1869</v>
      </c>
      <c r="B965" s="18" t="s">
        <v>1870</v>
      </c>
      <c r="C965" s="27">
        <v>3562</v>
      </c>
      <c r="D965" s="27">
        <f t="shared" si="25"/>
        <v>3562</v>
      </c>
      <c r="E965" s="96" t="s">
        <v>541</v>
      </c>
    </row>
    <row r="966" spans="1:5" ht="20.25" customHeight="1" x14ac:dyDescent="0.3">
      <c r="A966" s="100" t="s">
        <v>809</v>
      </c>
      <c r="B966" s="18" t="s">
        <v>810</v>
      </c>
      <c r="C966" s="27">
        <v>3566</v>
      </c>
      <c r="D966" s="27">
        <f t="shared" si="25"/>
        <v>3566</v>
      </c>
      <c r="E966" s="96" t="s">
        <v>516</v>
      </c>
    </row>
    <row r="967" spans="1:5" ht="20.25" customHeight="1" x14ac:dyDescent="0.3">
      <c r="A967" s="100" t="s">
        <v>353</v>
      </c>
      <c r="B967" s="18" t="s">
        <v>2191</v>
      </c>
      <c r="C967" s="27">
        <v>3570</v>
      </c>
      <c r="D967" s="27">
        <f t="shared" si="25"/>
        <v>3570</v>
      </c>
      <c r="E967" s="96" t="s">
        <v>516</v>
      </c>
    </row>
    <row r="968" spans="1:5" ht="20.25" customHeight="1" x14ac:dyDescent="0.3">
      <c r="A968" s="100" t="s">
        <v>3071</v>
      </c>
      <c r="B968" s="18" t="s">
        <v>3072</v>
      </c>
      <c r="C968" s="27">
        <v>3577</v>
      </c>
      <c r="D968" s="27">
        <f t="shared" si="25"/>
        <v>3577</v>
      </c>
      <c r="E968" s="96" t="s">
        <v>541</v>
      </c>
    </row>
    <row r="969" spans="1:5" ht="20.25" customHeight="1" x14ac:dyDescent="0.3">
      <c r="A969" s="100" t="s">
        <v>3041</v>
      </c>
      <c r="B969" s="18" t="s">
        <v>3042</v>
      </c>
      <c r="C969" s="27">
        <v>3582</v>
      </c>
      <c r="D969" s="27">
        <f t="shared" si="25"/>
        <v>3582</v>
      </c>
      <c r="E969" s="96" t="s">
        <v>541</v>
      </c>
    </row>
    <row r="970" spans="1:5" ht="20.25" customHeight="1" x14ac:dyDescent="0.3">
      <c r="A970" s="100" t="s">
        <v>2489</v>
      </c>
      <c r="B970" s="18" t="s">
        <v>2490</v>
      </c>
      <c r="C970" s="27" t="s">
        <v>2491</v>
      </c>
      <c r="D970" s="27">
        <v>3610</v>
      </c>
      <c r="E970" s="96" t="s">
        <v>516</v>
      </c>
    </row>
    <row r="971" spans="1:5" ht="20.25" customHeight="1" x14ac:dyDescent="0.3">
      <c r="A971" s="100" t="s">
        <v>894</v>
      </c>
      <c r="B971" s="18" t="s">
        <v>895</v>
      </c>
      <c r="C971" s="27">
        <v>3614</v>
      </c>
      <c r="D971" s="27">
        <f>C971+0</f>
        <v>3614</v>
      </c>
      <c r="E971" s="96" t="s">
        <v>516</v>
      </c>
    </row>
    <row r="972" spans="1:5" ht="20.25" customHeight="1" x14ac:dyDescent="0.3">
      <c r="A972" s="100" t="s">
        <v>2822</v>
      </c>
      <c r="B972" s="18" t="s">
        <v>2823</v>
      </c>
      <c r="C972" s="27" t="s">
        <v>2824</v>
      </c>
      <c r="D972" s="27">
        <v>3618</v>
      </c>
      <c r="E972" s="96" t="s">
        <v>541</v>
      </c>
    </row>
    <row r="973" spans="1:5" ht="20.25" customHeight="1" x14ac:dyDescent="0.3">
      <c r="A973" s="100" t="s">
        <v>1039</v>
      </c>
      <c r="B973" s="18" t="s">
        <v>1040</v>
      </c>
      <c r="C973" s="27" t="s">
        <v>1041</v>
      </c>
      <c r="D973" s="27">
        <v>3625</v>
      </c>
      <c r="E973" s="96" t="s">
        <v>516</v>
      </c>
    </row>
    <row r="974" spans="1:5" ht="20.25" customHeight="1" x14ac:dyDescent="0.3">
      <c r="A974" s="100" t="s">
        <v>1105</v>
      </c>
      <c r="B974" s="18" t="s">
        <v>1106</v>
      </c>
      <c r="C974" s="27">
        <v>3638</v>
      </c>
      <c r="D974" s="27">
        <f t="shared" ref="D974:D984" si="26">C974+0</f>
        <v>3638</v>
      </c>
      <c r="E974" s="96" t="s">
        <v>516</v>
      </c>
    </row>
    <row r="975" spans="1:5" ht="20.25" customHeight="1" x14ac:dyDescent="0.3">
      <c r="A975" s="100" t="s">
        <v>2397</v>
      </c>
      <c r="B975" s="18" t="s">
        <v>2398</v>
      </c>
      <c r="C975" s="27">
        <v>3641</v>
      </c>
      <c r="D975" s="27">
        <f t="shared" si="26"/>
        <v>3641</v>
      </c>
      <c r="E975" s="96" t="s">
        <v>516</v>
      </c>
    </row>
    <row r="976" spans="1:5" ht="20.25" customHeight="1" x14ac:dyDescent="0.3">
      <c r="A976" s="100" t="s">
        <v>2062</v>
      </c>
      <c r="B976" s="18" t="s">
        <v>2063</v>
      </c>
      <c r="C976" s="27">
        <v>3676</v>
      </c>
      <c r="D976" s="27">
        <f t="shared" si="26"/>
        <v>3676</v>
      </c>
      <c r="E976" s="96" t="s">
        <v>541</v>
      </c>
    </row>
    <row r="977" spans="1:5" ht="20.25" customHeight="1" x14ac:dyDescent="0.3">
      <c r="A977" s="100" t="s">
        <v>388</v>
      </c>
      <c r="B977" s="18" t="s">
        <v>1045</v>
      </c>
      <c r="C977" s="27">
        <v>3690</v>
      </c>
      <c r="D977" s="27">
        <f t="shared" si="26"/>
        <v>3690</v>
      </c>
      <c r="E977" s="96" t="s">
        <v>516</v>
      </c>
    </row>
    <row r="978" spans="1:5" ht="20.25" customHeight="1" x14ac:dyDescent="0.3">
      <c r="A978" s="100" t="s">
        <v>1605</v>
      </c>
      <c r="B978" s="18" t="s">
        <v>1606</v>
      </c>
      <c r="C978" s="27">
        <v>3705</v>
      </c>
      <c r="D978" s="27">
        <f t="shared" si="26"/>
        <v>3705</v>
      </c>
      <c r="E978" s="96" t="s">
        <v>516</v>
      </c>
    </row>
    <row r="979" spans="1:5" ht="20.25" customHeight="1" x14ac:dyDescent="0.3">
      <c r="A979" s="100" t="s">
        <v>876</v>
      </c>
      <c r="B979" s="18" t="s">
        <v>612</v>
      </c>
      <c r="C979" s="27">
        <v>3714</v>
      </c>
      <c r="D979" s="27">
        <f t="shared" si="26"/>
        <v>3714</v>
      </c>
      <c r="E979" s="96" t="s">
        <v>516</v>
      </c>
    </row>
    <row r="980" spans="1:5" ht="20.25" customHeight="1" x14ac:dyDescent="0.3">
      <c r="A980" s="100" t="s">
        <v>3124</v>
      </c>
      <c r="B980" s="18" t="s">
        <v>3125</v>
      </c>
      <c r="C980" s="27">
        <v>3731</v>
      </c>
      <c r="D980" s="27">
        <f t="shared" si="26"/>
        <v>3731</v>
      </c>
      <c r="E980" s="96" t="s">
        <v>516</v>
      </c>
    </row>
    <row r="981" spans="1:5" ht="20.25" customHeight="1" x14ac:dyDescent="0.3">
      <c r="A981" s="100" t="s">
        <v>2115</v>
      </c>
      <c r="B981" s="18" t="s">
        <v>2116</v>
      </c>
      <c r="C981" s="27">
        <v>3746</v>
      </c>
      <c r="D981" s="27">
        <f t="shared" si="26"/>
        <v>3746</v>
      </c>
      <c r="E981" s="96" t="s">
        <v>516</v>
      </c>
    </row>
    <row r="982" spans="1:5" ht="20.25" customHeight="1" x14ac:dyDescent="0.3">
      <c r="A982" s="100" t="s">
        <v>1834</v>
      </c>
      <c r="B982" s="18" t="s">
        <v>1835</v>
      </c>
      <c r="C982" s="27">
        <v>3748</v>
      </c>
      <c r="D982" s="27">
        <f t="shared" si="26"/>
        <v>3748</v>
      </c>
      <c r="E982" s="96" t="s">
        <v>516</v>
      </c>
    </row>
    <row r="983" spans="1:5" ht="20.25" customHeight="1" x14ac:dyDescent="0.3">
      <c r="A983" s="100" t="s">
        <v>718</v>
      </c>
      <c r="B983" s="18" t="s">
        <v>719</v>
      </c>
      <c r="C983" s="27">
        <v>3756</v>
      </c>
      <c r="D983" s="27">
        <f t="shared" si="26"/>
        <v>3756</v>
      </c>
      <c r="E983" s="96" t="s">
        <v>516</v>
      </c>
    </row>
    <row r="984" spans="1:5" ht="20.25" customHeight="1" x14ac:dyDescent="0.3">
      <c r="A984" s="100" t="s">
        <v>3033</v>
      </c>
      <c r="B984" s="18" t="s">
        <v>1155</v>
      </c>
      <c r="C984" s="27">
        <v>3775</v>
      </c>
      <c r="D984" s="27">
        <f t="shared" si="26"/>
        <v>3775</v>
      </c>
      <c r="E984" s="96" t="s">
        <v>516</v>
      </c>
    </row>
    <row r="985" spans="1:5" ht="20.25" customHeight="1" x14ac:dyDescent="0.3">
      <c r="A985" s="100" t="s">
        <v>1078</v>
      </c>
      <c r="B985" s="18" t="s">
        <v>1079</v>
      </c>
      <c r="C985" s="27" t="s">
        <v>1080</v>
      </c>
      <c r="D985" s="27">
        <v>3780</v>
      </c>
      <c r="E985" s="96" t="s">
        <v>541</v>
      </c>
    </row>
    <row r="986" spans="1:5" ht="20.25" customHeight="1" x14ac:dyDescent="0.3">
      <c r="A986" s="100" t="s">
        <v>766</v>
      </c>
      <c r="B986" s="18" t="s">
        <v>767</v>
      </c>
      <c r="C986" s="27">
        <v>3794</v>
      </c>
      <c r="D986" s="27">
        <f>C986+0</f>
        <v>3794</v>
      </c>
      <c r="E986" s="96" t="s">
        <v>516</v>
      </c>
    </row>
    <row r="987" spans="1:5" ht="20.25" customHeight="1" x14ac:dyDescent="0.3">
      <c r="A987" s="100" t="s">
        <v>898</v>
      </c>
      <c r="B987" s="18" t="s">
        <v>899</v>
      </c>
      <c r="C987" s="27" t="s">
        <v>900</v>
      </c>
      <c r="D987" s="27">
        <v>3827</v>
      </c>
      <c r="E987" s="96" t="s">
        <v>516</v>
      </c>
    </row>
    <row r="988" spans="1:5" ht="20.25" customHeight="1" x14ac:dyDescent="0.3">
      <c r="A988" s="100" t="s">
        <v>1456</v>
      </c>
      <c r="B988" s="18" t="s">
        <v>1457</v>
      </c>
      <c r="C988" s="27">
        <v>3828</v>
      </c>
      <c r="D988" s="27">
        <f t="shared" ref="D988:D999" si="27">C988+0</f>
        <v>3828</v>
      </c>
      <c r="E988" s="96" t="s">
        <v>541</v>
      </c>
    </row>
    <row r="989" spans="1:5" ht="20.25" customHeight="1" x14ac:dyDescent="0.3">
      <c r="A989" s="100" t="s">
        <v>482</v>
      </c>
      <c r="B989" s="18" t="s">
        <v>3030</v>
      </c>
      <c r="C989" s="27">
        <v>3835</v>
      </c>
      <c r="D989" s="27">
        <f t="shared" si="27"/>
        <v>3835</v>
      </c>
      <c r="E989" s="96" t="s">
        <v>516</v>
      </c>
    </row>
    <row r="990" spans="1:5" ht="20.25" customHeight="1" x14ac:dyDescent="0.3">
      <c r="A990" s="100" t="s">
        <v>300</v>
      </c>
      <c r="B990" s="18" t="s">
        <v>1140</v>
      </c>
      <c r="C990" s="27">
        <v>3872</v>
      </c>
      <c r="D990" s="27">
        <f t="shared" si="27"/>
        <v>3872</v>
      </c>
      <c r="E990" s="96" t="s">
        <v>516</v>
      </c>
    </row>
    <row r="991" spans="1:5" ht="20.25" customHeight="1" x14ac:dyDescent="0.3">
      <c r="A991" s="100" t="s">
        <v>432</v>
      </c>
      <c r="B991" s="18" t="s">
        <v>2667</v>
      </c>
      <c r="C991" s="27">
        <v>3873</v>
      </c>
      <c r="D991" s="27">
        <f t="shared" si="27"/>
        <v>3873</v>
      </c>
      <c r="E991" s="96" t="s">
        <v>516</v>
      </c>
    </row>
    <row r="992" spans="1:5" ht="20.25" customHeight="1" x14ac:dyDescent="0.3">
      <c r="A992" s="100" t="s">
        <v>2185</v>
      </c>
      <c r="B992" s="18" t="s">
        <v>2186</v>
      </c>
      <c r="C992" s="27">
        <v>3876</v>
      </c>
      <c r="D992" s="27">
        <f t="shared" si="27"/>
        <v>3876</v>
      </c>
      <c r="E992" s="96" t="s">
        <v>516</v>
      </c>
    </row>
    <row r="993" spans="1:5" ht="20.25" customHeight="1" x14ac:dyDescent="0.3">
      <c r="A993" s="100" t="s">
        <v>1832</v>
      </c>
      <c r="B993" s="18" t="s">
        <v>1833</v>
      </c>
      <c r="C993" s="27">
        <v>3883</v>
      </c>
      <c r="D993" s="27">
        <f t="shared" si="27"/>
        <v>3883</v>
      </c>
      <c r="E993" s="96" t="s">
        <v>516</v>
      </c>
    </row>
    <row r="994" spans="1:5" ht="20.25" customHeight="1" x14ac:dyDescent="0.3">
      <c r="A994" s="100" t="s">
        <v>361</v>
      </c>
      <c r="B994" s="18" t="s">
        <v>2261</v>
      </c>
      <c r="C994" s="27">
        <v>3887</v>
      </c>
      <c r="D994" s="27">
        <f t="shared" si="27"/>
        <v>3887</v>
      </c>
      <c r="E994" s="96" t="s">
        <v>516</v>
      </c>
    </row>
    <row r="995" spans="1:5" ht="20.25" customHeight="1" x14ac:dyDescent="0.3">
      <c r="A995" s="100" t="s">
        <v>2994</v>
      </c>
      <c r="B995" s="18" t="s">
        <v>2995</v>
      </c>
      <c r="C995" s="27">
        <v>3891</v>
      </c>
      <c r="D995" s="27">
        <f t="shared" si="27"/>
        <v>3891</v>
      </c>
      <c r="E995" s="96" t="s">
        <v>516</v>
      </c>
    </row>
    <row r="996" spans="1:5" ht="20.25" customHeight="1" x14ac:dyDescent="0.3">
      <c r="A996" s="100" t="s">
        <v>1112</v>
      </c>
      <c r="B996" s="18" t="s">
        <v>1113</v>
      </c>
      <c r="C996" s="27">
        <v>3892</v>
      </c>
      <c r="D996" s="27">
        <f t="shared" si="27"/>
        <v>3892</v>
      </c>
      <c r="E996" s="96" t="s">
        <v>516</v>
      </c>
    </row>
    <row r="997" spans="1:5" ht="20.25" customHeight="1" x14ac:dyDescent="0.3">
      <c r="A997" s="100" t="s">
        <v>2474</v>
      </c>
      <c r="B997" s="18" t="s">
        <v>2475</v>
      </c>
      <c r="C997" s="27">
        <v>3893</v>
      </c>
      <c r="D997" s="27">
        <f t="shared" si="27"/>
        <v>3893</v>
      </c>
      <c r="E997" s="96" t="s">
        <v>541</v>
      </c>
    </row>
    <row r="998" spans="1:5" ht="20.25" customHeight="1" x14ac:dyDescent="0.3">
      <c r="A998" s="100" t="s">
        <v>889</v>
      </c>
      <c r="B998" s="18" t="s">
        <v>890</v>
      </c>
      <c r="C998" s="27">
        <v>3914</v>
      </c>
      <c r="D998" s="27">
        <f t="shared" si="27"/>
        <v>3914</v>
      </c>
      <c r="E998" s="96" t="s">
        <v>516</v>
      </c>
    </row>
    <row r="999" spans="1:5" ht="20.25" customHeight="1" x14ac:dyDescent="0.3">
      <c r="A999" s="100" t="s">
        <v>183</v>
      </c>
      <c r="B999" s="18" t="s">
        <v>934</v>
      </c>
      <c r="C999" s="27">
        <v>3938</v>
      </c>
      <c r="D999" s="27">
        <f t="shared" si="27"/>
        <v>3938</v>
      </c>
      <c r="E999" s="96" t="s">
        <v>516</v>
      </c>
    </row>
    <row r="1000" spans="1:5" ht="20.25" customHeight="1" x14ac:dyDescent="0.3">
      <c r="A1000" s="100" t="s">
        <v>2876</v>
      </c>
      <c r="B1000" s="18" t="s">
        <v>2877</v>
      </c>
      <c r="C1000" s="27" t="s">
        <v>2878</v>
      </c>
      <c r="D1000" s="27">
        <v>3950</v>
      </c>
      <c r="E1000" s="96" t="s">
        <v>516</v>
      </c>
    </row>
    <row r="1001" spans="1:5" ht="20.25" customHeight="1" x14ac:dyDescent="0.3">
      <c r="A1001" s="100" t="s">
        <v>2122</v>
      </c>
      <c r="B1001" s="18" t="s">
        <v>2123</v>
      </c>
      <c r="C1001" s="27">
        <v>3982</v>
      </c>
      <c r="D1001" s="27">
        <f>C1001+0</f>
        <v>3982</v>
      </c>
      <c r="E1001" s="96" t="s">
        <v>541</v>
      </c>
    </row>
    <row r="1002" spans="1:5" ht="20.25" customHeight="1" x14ac:dyDescent="0.3">
      <c r="A1002" s="100" t="s">
        <v>1975</v>
      </c>
      <c r="B1002" s="18" t="s">
        <v>1976</v>
      </c>
      <c r="C1002" s="27" t="s">
        <v>1977</v>
      </c>
      <c r="D1002" s="27">
        <v>3987</v>
      </c>
      <c r="E1002" s="96" t="s">
        <v>516</v>
      </c>
    </row>
    <row r="1003" spans="1:5" ht="20.25" customHeight="1" x14ac:dyDescent="0.3">
      <c r="A1003" s="100" t="s">
        <v>305</v>
      </c>
      <c r="B1003" s="18" t="s">
        <v>1861</v>
      </c>
      <c r="C1003" s="27">
        <v>3999</v>
      </c>
      <c r="D1003" s="27">
        <f>C1003+0</f>
        <v>3999</v>
      </c>
      <c r="E1003" s="96" t="s">
        <v>541</v>
      </c>
    </row>
    <row r="1004" spans="1:5" ht="20.25" customHeight="1" x14ac:dyDescent="0.3">
      <c r="A1004" s="100" t="s">
        <v>2532</v>
      </c>
      <c r="B1004" s="18" t="s">
        <v>2533</v>
      </c>
      <c r="C1004" s="27">
        <v>4002</v>
      </c>
      <c r="D1004" s="27">
        <f>C1004+0</f>
        <v>4002</v>
      </c>
      <c r="E1004" s="96" t="s">
        <v>516</v>
      </c>
    </row>
    <row r="1005" spans="1:5" ht="20.25" customHeight="1" x14ac:dyDescent="0.3">
      <c r="A1005" s="100" t="s">
        <v>2326</v>
      </c>
      <c r="B1005" s="18" t="s">
        <v>2327</v>
      </c>
      <c r="C1005" s="27" t="s">
        <v>2328</v>
      </c>
      <c r="D1005" s="27">
        <v>4002</v>
      </c>
      <c r="E1005" s="96" t="s">
        <v>516</v>
      </c>
    </row>
    <row r="1006" spans="1:5" ht="20.25" customHeight="1" x14ac:dyDescent="0.3">
      <c r="A1006" s="100" t="s">
        <v>1844</v>
      </c>
      <c r="B1006" s="18" t="s">
        <v>1845</v>
      </c>
      <c r="C1006" s="27">
        <v>4018</v>
      </c>
      <c r="D1006" s="27">
        <f>C1006+0</f>
        <v>4018</v>
      </c>
      <c r="E1006" s="96" t="s">
        <v>516</v>
      </c>
    </row>
    <row r="1007" spans="1:5" ht="20.25" customHeight="1" x14ac:dyDescent="0.3">
      <c r="A1007" s="100" t="s">
        <v>1693</v>
      </c>
      <c r="B1007" s="18" t="s">
        <v>1694</v>
      </c>
      <c r="C1007" s="27" t="s">
        <v>1695</v>
      </c>
      <c r="D1007" s="27">
        <v>4018</v>
      </c>
      <c r="E1007" s="96" t="s">
        <v>541</v>
      </c>
    </row>
    <row r="1008" spans="1:5" ht="20.25" customHeight="1" x14ac:dyDescent="0.3">
      <c r="A1008" s="100" t="s">
        <v>2144</v>
      </c>
      <c r="B1008" s="18" t="s">
        <v>2145</v>
      </c>
      <c r="C1008" s="27" t="s">
        <v>2146</v>
      </c>
      <c r="D1008" s="27">
        <v>4018</v>
      </c>
      <c r="E1008" s="96" t="s">
        <v>516</v>
      </c>
    </row>
    <row r="1009" spans="1:5" ht="20.25" customHeight="1" x14ac:dyDescent="0.3">
      <c r="A1009" s="100" t="s">
        <v>461</v>
      </c>
      <c r="B1009" s="18" t="s">
        <v>2884</v>
      </c>
      <c r="C1009" s="27">
        <v>4028</v>
      </c>
      <c r="D1009" s="27">
        <f t="shared" ref="D1009:D1014" si="28">C1009+0</f>
        <v>4028</v>
      </c>
      <c r="E1009" s="96" t="s">
        <v>516</v>
      </c>
    </row>
    <row r="1010" spans="1:5" ht="20.25" customHeight="1" x14ac:dyDescent="0.3">
      <c r="A1010" s="100" t="s">
        <v>1196</v>
      </c>
      <c r="B1010" s="18" t="s">
        <v>1197</v>
      </c>
      <c r="C1010" s="27">
        <v>4032</v>
      </c>
      <c r="D1010" s="27">
        <f t="shared" si="28"/>
        <v>4032</v>
      </c>
      <c r="E1010" s="96" t="s">
        <v>541</v>
      </c>
    </row>
    <row r="1011" spans="1:5" ht="20.25" customHeight="1" x14ac:dyDescent="0.3">
      <c r="A1011" s="100" t="s">
        <v>2094</v>
      </c>
      <c r="B1011" s="18" t="s">
        <v>1887</v>
      </c>
      <c r="C1011" s="27">
        <v>4045</v>
      </c>
      <c r="D1011" s="27">
        <f t="shared" si="28"/>
        <v>4045</v>
      </c>
      <c r="E1011" s="96" t="s">
        <v>516</v>
      </c>
    </row>
    <row r="1012" spans="1:5" ht="20.25" customHeight="1" x14ac:dyDescent="0.3">
      <c r="A1012" s="100" t="s">
        <v>1122</v>
      </c>
      <c r="B1012" s="18" t="s">
        <v>1123</v>
      </c>
      <c r="C1012" s="27">
        <v>4073</v>
      </c>
      <c r="D1012" s="27">
        <f t="shared" si="28"/>
        <v>4073</v>
      </c>
      <c r="E1012" s="96" t="s">
        <v>516</v>
      </c>
    </row>
    <row r="1013" spans="1:5" ht="20.25" customHeight="1" x14ac:dyDescent="0.3">
      <c r="A1013" s="100" t="s">
        <v>855</v>
      </c>
      <c r="B1013" s="18" t="s">
        <v>856</v>
      </c>
      <c r="C1013" s="27">
        <v>4112</v>
      </c>
      <c r="D1013" s="27">
        <f t="shared" si="28"/>
        <v>4112</v>
      </c>
      <c r="E1013" s="96" t="s">
        <v>516</v>
      </c>
    </row>
    <row r="1014" spans="1:5" ht="20.25" customHeight="1" x14ac:dyDescent="0.3">
      <c r="A1014" s="100" t="s">
        <v>853</v>
      </c>
      <c r="B1014" s="18" t="s">
        <v>854</v>
      </c>
      <c r="C1014" s="27">
        <v>4146</v>
      </c>
      <c r="D1014" s="27">
        <f t="shared" si="28"/>
        <v>4146</v>
      </c>
      <c r="E1014" s="96" t="s">
        <v>516</v>
      </c>
    </row>
    <row r="1015" spans="1:5" ht="20.25" customHeight="1" x14ac:dyDescent="0.3">
      <c r="A1015" s="100" t="s">
        <v>652</v>
      </c>
      <c r="B1015" s="18" t="s">
        <v>653</v>
      </c>
      <c r="C1015" s="27" t="s">
        <v>654</v>
      </c>
      <c r="D1015" s="27">
        <v>4163</v>
      </c>
      <c r="E1015" s="96" t="s">
        <v>516</v>
      </c>
    </row>
    <row r="1016" spans="1:5" ht="20.25" customHeight="1" x14ac:dyDescent="0.3">
      <c r="A1016" s="100" t="s">
        <v>2981</v>
      </c>
      <c r="B1016" s="18" t="s">
        <v>1821</v>
      </c>
      <c r="C1016" s="27" t="s">
        <v>2982</v>
      </c>
      <c r="D1016" s="27">
        <v>4164</v>
      </c>
      <c r="E1016" s="96" t="s">
        <v>516</v>
      </c>
    </row>
    <row r="1017" spans="1:5" ht="20.25" customHeight="1" x14ac:dyDescent="0.3">
      <c r="A1017" s="100" t="s">
        <v>2082</v>
      </c>
      <c r="B1017" s="18" t="s">
        <v>2083</v>
      </c>
      <c r="C1017" s="27">
        <v>4207</v>
      </c>
      <c r="D1017" s="27">
        <f>C1017+0</f>
        <v>4207</v>
      </c>
      <c r="E1017" s="96" t="s">
        <v>516</v>
      </c>
    </row>
    <row r="1018" spans="1:5" ht="20.25" customHeight="1" x14ac:dyDescent="0.3">
      <c r="A1018" s="100" t="s">
        <v>2079</v>
      </c>
      <c r="B1018" s="18" t="s">
        <v>2080</v>
      </c>
      <c r="C1018" s="27" t="s">
        <v>2081</v>
      </c>
      <c r="D1018" s="27">
        <v>4207</v>
      </c>
      <c r="E1018" s="96" t="s">
        <v>516</v>
      </c>
    </row>
    <row r="1019" spans="1:5" ht="20.25" customHeight="1" x14ac:dyDescent="0.3">
      <c r="A1019" s="100" t="s">
        <v>2852</v>
      </c>
      <c r="B1019" s="18" t="s">
        <v>2853</v>
      </c>
      <c r="C1019" s="27" t="s">
        <v>2854</v>
      </c>
      <c r="D1019" s="27">
        <v>4213</v>
      </c>
      <c r="E1019" s="96" t="s">
        <v>516</v>
      </c>
    </row>
    <row r="1020" spans="1:5" ht="20.25" customHeight="1" x14ac:dyDescent="0.3">
      <c r="A1020" s="100" t="s">
        <v>763</v>
      </c>
      <c r="B1020" s="18" t="s">
        <v>185</v>
      </c>
      <c r="C1020" s="27">
        <v>4216</v>
      </c>
      <c r="D1020" s="27">
        <f>C1020+0</f>
        <v>4216</v>
      </c>
      <c r="E1020" s="96" t="s">
        <v>516</v>
      </c>
    </row>
    <row r="1021" spans="1:5" ht="20.25" customHeight="1" x14ac:dyDescent="0.3">
      <c r="A1021" s="100" t="s">
        <v>2437</v>
      </c>
      <c r="B1021" s="18" t="s">
        <v>2438</v>
      </c>
      <c r="C1021" s="27" t="s">
        <v>2439</v>
      </c>
      <c r="D1021" s="27">
        <v>4217</v>
      </c>
      <c r="E1021" s="96" t="s">
        <v>541</v>
      </c>
    </row>
    <row r="1022" spans="1:5" ht="20.25" customHeight="1" x14ac:dyDescent="0.3">
      <c r="A1022" s="100" t="s">
        <v>2548</v>
      </c>
      <c r="B1022" s="18" t="s">
        <v>2549</v>
      </c>
      <c r="C1022" s="27">
        <v>4222</v>
      </c>
      <c r="D1022" s="27">
        <f>C1022+0</f>
        <v>4222</v>
      </c>
      <c r="E1022" s="96" t="s">
        <v>516</v>
      </c>
    </row>
    <row r="1023" spans="1:5" ht="20.25" customHeight="1" x14ac:dyDescent="0.3">
      <c r="A1023" s="100" t="s">
        <v>2076</v>
      </c>
      <c r="B1023" s="18" t="s">
        <v>2077</v>
      </c>
      <c r="C1023" s="27">
        <v>4230</v>
      </c>
      <c r="D1023" s="27">
        <f>C1023+0</f>
        <v>4230</v>
      </c>
      <c r="E1023" s="96" t="s">
        <v>541</v>
      </c>
    </row>
    <row r="1024" spans="1:5" ht="20.25" customHeight="1" x14ac:dyDescent="0.3">
      <c r="A1024" s="100" t="s">
        <v>2172</v>
      </c>
      <c r="B1024" s="18" t="s">
        <v>2173</v>
      </c>
      <c r="C1024" s="27">
        <v>4032</v>
      </c>
      <c r="D1024" s="27">
        <f>C1024</f>
        <v>4032</v>
      </c>
      <c r="E1024" s="96" t="s">
        <v>541</v>
      </c>
    </row>
    <row r="1025" spans="1:5" ht="20.25" customHeight="1" x14ac:dyDescent="0.3">
      <c r="A1025" s="100" t="s">
        <v>1187</v>
      </c>
      <c r="B1025" s="18" t="s">
        <v>1188</v>
      </c>
      <c r="C1025" s="27">
        <v>4242</v>
      </c>
      <c r="D1025" s="27">
        <f>C1025+0</f>
        <v>4242</v>
      </c>
      <c r="E1025" s="96" t="s">
        <v>516</v>
      </c>
    </row>
    <row r="1026" spans="1:5" ht="20.25" customHeight="1" x14ac:dyDescent="0.3">
      <c r="A1026" s="100" t="s">
        <v>351</v>
      </c>
      <c r="B1026" s="18" t="s">
        <v>2169</v>
      </c>
      <c r="C1026" s="27">
        <v>4270</v>
      </c>
      <c r="D1026" s="27">
        <f>C1026+0</f>
        <v>4270</v>
      </c>
      <c r="E1026" s="96" t="s">
        <v>541</v>
      </c>
    </row>
    <row r="1027" spans="1:5" ht="20.25" customHeight="1" x14ac:dyDescent="0.3">
      <c r="A1027" s="100" t="s">
        <v>2871</v>
      </c>
      <c r="B1027" s="18" t="s">
        <v>2872</v>
      </c>
      <c r="C1027" s="27">
        <v>4276</v>
      </c>
      <c r="D1027" s="27">
        <f>C1027+0</f>
        <v>4276</v>
      </c>
      <c r="E1027" s="96" t="s">
        <v>516</v>
      </c>
    </row>
    <row r="1028" spans="1:5" ht="20.25" customHeight="1" x14ac:dyDescent="0.3">
      <c r="A1028" s="100" t="s">
        <v>2934</v>
      </c>
      <c r="B1028" s="18" t="s">
        <v>2935</v>
      </c>
      <c r="C1028" s="27">
        <v>4289</v>
      </c>
      <c r="D1028" s="27">
        <f>C1028+0</f>
        <v>4289</v>
      </c>
      <c r="E1028" s="96" t="s">
        <v>516</v>
      </c>
    </row>
    <row r="1029" spans="1:5" ht="20.25" customHeight="1" x14ac:dyDescent="0.3">
      <c r="A1029" s="100" t="s">
        <v>2213</v>
      </c>
      <c r="B1029" s="18" t="s">
        <v>2214</v>
      </c>
      <c r="C1029" s="27" t="s">
        <v>2215</v>
      </c>
      <c r="D1029" s="27">
        <v>4295</v>
      </c>
      <c r="E1029" s="96" t="s">
        <v>516</v>
      </c>
    </row>
    <row r="1030" spans="1:5" ht="20.25" customHeight="1" x14ac:dyDescent="0.3">
      <c r="A1030" s="100" t="s">
        <v>2056</v>
      </c>
      <c r="B1030" s="18" t="s">
        <v>2057</v>
      </c>
      <c r="C1030" s="27" t="s">
        <v>2058</v>
      </c>
      <c r="D1030" s="27">
        <v>4297</v>
      </c>
      <c r="E1030" s="96" t="s">
        <v>516</v>
      </c>
    </row>
    <row r="1031" spans="1:5" ht="20.25" customHeight="1" x14ac:dyDescent="0.3">
      <c r="A1031" s="100" t="s">
        <v>879</v>
      </c>
      <c r="B1031" s="18" t="s">
        <v>880</v>
      </c>
      <c r="C1031" s="27">
        <v>4301</v>
      </c>
      <c r="D1031" s="27">
        <f>C1031+0</f>
        <v>4301</v>
      </c>
      <c r="E1031" s="96" t="s">
        <v>516</v>
      </c>
    </row>
    <row r="1032" spans="1:5" ht="20.25" customHeight="1" x14ac:dyDescent="0.3">
      <c r="A1032" s="100" t="s">
        <v>3114</v>
      </c>
      <c r="B1032" s="18" t="s">
        <v>3115</v>
      </c>
      <c r="C1032" s="27">
        <v>4308</v>
      </c>
      <c r="D1032" s="27">
        <f>C1032+0</f>
        <v>4308</v>
      </c>
      <c r="E1032" s="96" t="s">
        <v>516</v>
      </c>
    </row>
    <row r="1033" spans="1:5" ht="20.25" customHeight="1" x14ac:dyDescent="0.3">
      <c r="A1033" s="100" t="s">
        <v>3161</v>
      </c>
      <c r="B1033" s="18" t="s">
        <v>3162</v>
      </c>
      <c r="C1033" s="27">
        <v>4312</v>
      </c>
      <c r="D1033" s="27">
        <f>C1033+0</f>
        <v>4312</v>
      </c>
      <c r="E1033" s="96" t="s">
        <v>516</v>
      </c>
    </row>
    <row r="1034" spans="1:5" ht="20.25" customHeight="1" x14ac:dyDescent="0.3">
      <c r="A1034" s="100" t="s">
        <v>254</v>
      </c>
      <c r="B1034" s="18" t="s">
        <v>1441</v>
      </c>
      <c r="C1034" s="27">
        <v>4319</v>
      </c>
      <c r="D1034" s="27">
        <f>C1034+0</f>
        <v>4319</v>
      </c>
      <c r="E1034" s="96" t="s">
        <v>516</v>
      </c>
    </row>
    <row r="1035" spans="1:5" ht="20.25" customHeight="1" x14ac:dyDescent="0.3">
      <c r="A1035" s="100" t="s">
        <v>2930</v>
      </c>
      <c r="B1035" s="18" t="s">
        <v>2931</v>
      </c>
      <c r="C1035" s="27">
        <v>4328</v>
      </c>
      <c r="D1035" s="27">
        <f>C1035+0</f>
        <v>4328</v>
      </c>
      <c r="E1035" s="96" t="s">
        <v>516</v>
      </c>
    </row>
    <row r="1036" spans="1:5" ht="20.25" customHeight="1" x14ac:dyDescent="0.3">
      <c r="A1036" s="100" t="s">
        <v>1876</v>
      </c>
      <c r="B1036" s="18" t="s">
        <v>1877</v>
      </c>
      <c r="C1036" s="27" t="s">
        <v>1878</v>
      </c>
      <c r="D1036" s="27">
        <v>4340</v>
      </c>
      <c r="E1036" s="96" t="s">
        <v>516</v>
      </c>
    </row>
    <row r="1037" spans="1:5" ht="20.25" customHeight="1" x14ac:dyDescent="0.3">
      <c r="A1037" s="100" t="s">
        <v>1981</v>
      </c>
      <c r="B1037" s="18" t="s">
        <v>1982</v>
      </c>
      <c r="C1037" s="27">
        <v>4357</v>
      </c>
      <c r="D1037" s="27">
        <f>C1037+0</f>
        <v>4357</v>
      </c>
      <c r="E1037" s="96" t="s">
        <v>541</v>
      </c>
    </row>
    <row r="1038" spans="1:5" ht="20.25" customHeight="1" x14ac:dyDescent="0.3">
      <c r="A1038" s="100" t="s">
        <v>160</v>
      </c>
      <c r="B1038" s="18" t="s">
        <v>620</v>
      </c>
      <c r="C1038" s="27">
        <v>4369</v>
      </c>
      <c r="D1038" s="27">
        <f>C1038+0</f>
        <v>4369</v>
      </c>
      <c r="E1038" s="96" t="s">
        <v>516</v>
      </c>
    </row>
    <row r="1039" spans="1:5" ht="20.25" customHeight="1" x14ac:dyDescent="0.3">
      <c r="A1039" s="100" t="s">
        <v>2887</v>
      </c>
      <c r="B1039" s="18" t="s">
        <v>2888</v>
      </c>
      <c r="C1039" s="27">
        <v>4377</v>
      </c>
      <c r="D1039" s="27">
        <f>C1039+0</f>
        <v>4377</v>
      </c>
      <c r="E1039" s="96" t="s">
        <v>516</v>
      </c>
    </row>
    <row r="1040" spans="1:5" ht="20.25" customHeight="1" x14ac:dyDescent="0.3">
      <c r="A1040" s="100" t="s">
        <v>2039</v>
      </c>
      <c r="B1040" s="18" t="s">
        <v>2040</v>
      </c>
      <c r="C1040" s="27">
        <v>4380</v>
      </c>
      <c r="D1040" s="27">
        <f>C1040+0</f>
        <v>4380</v>
      </c>
      <c r="E1040" s="96" t="s">
        <v>516</v>
      </c>
    </row>
    <row r="1041" spans="1:5" ht="20.25" customHeight="1" x14ac:dyDescent="0.3">
      <c r="A1041" s="100" t="s">
        <v>1666</v>
      </c>
      <c r="B1041" s="18" t="s">
        <v>1667</v>
      </c>
      <c r="C1041" s="27" t="s">
        <v>1668</v>
      </c>
      <c r="D1041" s="27">
        <v>4413</v>
      </c>
      <c r="E1041" s="96" t="s">
        <v>516</v>
      </c>
    </row>
    <row r="1042" spans="1:5" ht="20.25" customHeight="1" x14ac:dyDescent="0.3">
      <c r="A1042" s="100" t="s">
        <v>301</v>
      </c>
      <c r="B1042" s="18" t="s">
        <v>1828</v>
      </c>
      <c r="C1042" s="27">
        <v>4441</v>
      </c>
      <c r="D1042" s="27">
        <f t="shared" ref="D1042:D1048" si="29">C1042+0</f>
        <v>4441</v>
      </c>
      <c r="E1042" s="96" t="s">
        <v>516</v>
      </c>
    </row>
    <row r="1043" spans="1:5" ht="20.25" customHeight="1" x14ac:dyDescent="0.3">
      <c r="A1043" s="100" t="s">
        <v>319</v>
      </c>
      <c r="B1043" s="18" t="s">
        <v>1938</v>
      </c>
      <c r="C1043" s="27">
        <v>4451</v>
      </c>
      <c r="D1043" s="27">
        <f t="shared" si="29"/>
        <v>4451</v>
      </c>
      <c r="E1043" s="96" t="s">
        <v>516</v>
      </c>
    </row>
    <row r="1044" spans="1:5" ht="20.25" customHeight="1" x14ac:dyDescent="0.3">
      <c r="A1044" s="100" t="s">
        <v>959</v>
      </c>
      <c r="B1044" s="18" t="s">
        <v>960</v>
      </c>
      <c r="C1044" s="27">
        <v>4452</v>
      </c>
      <c r="D1044" s="27">
        <f t="shared" si="29"/>
        <v>4452</v>
      </c>
      <c r="E1044" s="96" t="s">
        <v>516</v>
      </c>
    </row>
    <row r="1045" spans="1:5" ht="20.25" customHeight="1" x14ac:dyDescent="0.3">
      <c r="A1045" s="100" t="s">
        <v>952</v>
      </c>
      <c r="B1045" s="18" t="s">
        <v>953</v>
      </c>
      <c r="C1045" s="27">
        <v>4462</v>
      </c>
      <c r="D1045" s="27">
        <f t="shared" si="29"/>
        <v>4462</v>
      </c>
      <c r="E1045" s="96" t="s">
        <v>541</v>
      </c>
    </row>
    <row r="1046" spans="1:5" ht="20.25" customHeight="1" x14ac:dyDescent="0.3">
      <c r="A1046" s="100" t="s">
        <v>384</v>
      </c>
      <c r="B1046" s="18" t="s">
        <v>2396</v>
      </c>
      <c r="C1046" s="27">
        <v>4467</v>
      </c>
      <c r="D1046" s="27">
        <f t="shared" si="29"/>
        <v>4467</v>
      </c>
      <c r="E1046" s="96" t="s">
        <v>516</v>
      </c>
    </row>
    <row r="1047" spans="1:5" ht="20.25" customHeight="1" x14ac:dyDescent="0.3">
      <c r="A1047" s="100" t="s">
        <v>2373</v>
      </c>
      <c r="B1047" s="18" t="s">
        <v>2374</v>
      </c>
      <c r="C1047" s="27">
        <v>4479</v>
      </c>
      <c r="D1047" s="27">
        <f t="shared" si="29"/>
        <v>4479</v>
      </c>
      <c r="E1047" s="96" t="s">
        <v>516</v>
      </c>
    </row>
    <row r="1048" spans="1:5" ht="20.25" customHeight="1" x14ac:dyDescent="0.3">
      <c r="A1048" s="100" t="s">
        <v>762</v>
      </c>
      <c r="B1048" s="18" t="s">
        <v>110</v>
      </c>
      <c r="C1048" s="27">
        <v>4494</v>
      </c>
      <c r="D1048" s="27">
        <f t="shared" si="29"/>
        <v>4494</v>
      </c>
      <c r="E1048" s="96" t="s">
        <v>516</v>
      </c>
    </row>
    <row r="1049" spans="1:5" ht="20.25" customHeight="1" x14ac:dyDescent="0.3">
      <c r="A1049" s="100" t="s">
        <v>3079</v>
      </c>
      <c r="B1049" s="18" t="s">
        <v>3080</v>
      </c>
      <c r="C1049" s="27" t="s">
        <v>3081</v>
      </c>
      <c r="D1049" s="27">
        <v>4506</v>
      </c>
      <c r="E1049" s="96" t="s">
        <v>516</v>
      </c>
    </row>
    <row r="1050" spans="1:5" ht="20.25" customHeight="1" x14ac:dyDescent="0.3">
      <c r="A1050" s="100" t="s">
        <v>1053</v>
      </c>
      <c r="B1050" s="18" t="s">
        <v>1054</v>
      </c>
      <c r="C1050" s="27">
        <v>4538</v>
      </c>
      <c r="D1050" s="27">
        <f>C1050+0</f>
        <v>4538</v>
      </c>
      <c r="E1050" s="96" t="s">
        <v>516</v>
      </c>
    </row>
    <row r="1051" spans="1:5" ht="20.25" customHeight="1" x14ac:dyDescent="0.3">
      <c r="A1051" s="100" t="s">
        <v>1127</v>
      </c>
      <c r="B1051" s="18" t="s">
        <v>1128</v>
      </c>
      <c r="C1051" s="27">
        <v>4556</v>
      </c>
      <c r="D1051" s="27">
        <f>C1051+0</f>
        <v>4556</v>
      </c>
      <c r="E1051" s="96" t="s">
        <v>516</v>
      </c>
    </row>
    <row r="1052" spans="1:5" ht="20.25" customHeight="1" x14ac:dyDescent="0.3">
      <c r="A1052" s="100" t="s">
        <v>2174</v>
      </c>
      <c r="B1052" s="18" t="s">
        <v>2175</v>
      </c>
      <c r="C1052" s="27">
        <v>4574</v>
      </c>
      <c r="D1052" s="27">
        <f>C1052+0</f>
        <v>4574</v>
      </c>
      <c r="E1052" s="96" t="s">
        <v>516</v>
      </c>
    </row>
    <row r="1053" spans="1:5" ht="20.25" customHeight="1" x14ac:dyDescent="0.3">
      <c r="A1053" s="100" t="s">
        <v>398</v>
      </c>
      <c r="B1053" s="18" t="s">
        <v>2498</v>
      </c>
      <c r="C1053" s="27">
        <v>4586</v>
      </c>
      <c r="D1053" s="27">
        <f>C1053+0</f>
        <v>4586</v>
      </c>
      <c r="E1053" s="96" t="s">
        <v>516</v>
      </c>
    </row>
    <row r="1054" spans="1:5" ht="20.25" customHeight="1" x14ac:dyDescent="0.3">
      <c r="A1054" s="100" t="s">
        <v>1710</v>
      </c>
      <c r="B1054" s="18" t="s">
        <v>1711</v>
      </c>
      <c r="C1054" s="27" t="s">
        <v>1712</v>
      </c>
      <c r="D1054" s="27">
        <v>4589</v>
      </c>
      <c r="E1054" s="96" t="s">
        <v>516</v>
      </c>
    </row>
    <row r="1055" spans="1:5" ht="20.25" customHeight="1" x14ac:dyDescent="0.3">
      <c r="A1055" s="100" t="s">
        <v>3185</v>
      </c>
      <c r="B1055" s="18" t="s">
        <v>3186</v>
      </c>
      <c r="C1055" s="27" t="s">
        <v>3187</v>
      </c>
      <c r="D1055" s="27">
        <v>4594</v>
      </c>
      <c r="E1055" s="96" t="s">
        <v>516</v>
      </c>
    </row>
    <row r="1056" spans="1:5" ht="20.25" customHeight="1" x14ac:dyDescent="0.3">
      <c r="A1056" s="100" t="s">
        <v>673</v>
      </c>
      <c r="B1056" s="18" t="s">
        <v>674</v>
      </c>
      <c r="C1056" s="27" t="s">
        <v>675</v>
      </c>
      <c r="D1056" s="27">
        <v>4599</v>
      </c>
      <c r="E1056" s="96" t="s">
        <v>541</v>
      </c>
    </row>
    <row r="1057" spans="1:5" ht="20.25" customHeight="1" x14ac:dyDescent="0.3">
      <c r="A1057" s="100" t="s">
        <v>245</v>
      </c>
      <c r="B1057" s="18" t="s">
        <v>1397</v>
      </c>
      <c r="C1057" s="27">
        <v>4602</v>
      </c>
      <c r="D1057" s="27">
        <f>C1057+0</f>
        <v>4602</v>
      </c>
      <c r="E1057" s="96" t="s">
        <v>516</v>
      </c>
    </row>
    <row r="1058" spans="1:5" ht="20.25" customHeight="1" x14ac:dyDescent="0.3">
      <c r="A1058" s="100" t="s">
        <v>1627</v>
      </c>
      <c r="B1058" s="18" t="s">
        <v>1628</v>
      </c>
      <c r="C1058" s="27">
        <v>4603</v>
      </c>
      <c r="D1058" s="27">
        <f>C1058+0</f>
        <v>4603</v>
      </c>
      <c r="E1058" s="96" t="s">
        <v>516</v>
      </c>
    </row>
    <row r="1059" spans="1:5" ht="20.25" customHeight="1" x14ac:dyDescent="0.3">
      <c r="A1059" s="100" t="s">
        <v>545</v>
      </c>
      <c r="B1059" s="18" t="s">
        <v>546</v>
      </c>
      <c r="C1059" s="27" t="s">
        <v>547</v>
      </c>
      <c r="D1059" s="27">
        <v>4608</v>
      </c>
      <c r="E1059" s="96" t="s">
        <v>516</v>
      </c>
    </row>
    <row r="1060" spans="1:5" ht="20.25" customHeight="1" x14ac:dyDescent="0.3">
      <c r="A1060" s="100" t="s">
        <v>226</v>
      </c>
      <c r="B1060" s="18" t="s">
        <v>1329</v>
      </c>
      <c r="C1060" s="27">
        <v>4611</v>
      </c>
      <c r="D1060" s="27">
        <f>C1060+0</f>
        <v>4611</v>
      </c>
      <c r="E1060" s="96" t="s">
        <v>516</v>
      </c>
    </row>
    <row r="1061" spans="1:5" ht="20.25" customHeight="1" x14ac:dyDescent="0.3">
      <c r="A1061" s="100" t="s">
        <v>2918</v>
      </c>
      <c r="B1061" s="18" t="s">
        <v>452</v>
      </c>
      <c r="C1061" s="27">
        <v>4622</v>
      </c>
      <c r="D1061" s="27">
        <f>C1061+0</f>
        <v>4622</v>
      </c>
      <c r="E1061" s="96" t="s">
        <v>516</v>
      </c>
    </row>
    <row r="1062" spans="1:5" ht="20.25" customHeight="1" x14ac:dyDescent="0.3">
      <c r="A1062" s="100" t="s">
        <v>1931</v>
      </c>
      <c r="B1062" s="18" t="s">
        <v>1932</v>
      </c>
      <c r="C1062" s="27">
        <v>4630</v>
      </c>
      <c r="D1062" s="27">
        <f>C1062+0</f>
        <v>4630</v>
      </c>
      <c r="E1062" s="96" t="s">
        <v>516</v>
      </c>
    </row>
    <row r="1063" spans="1:5" ht="20.25" customHeight="1" x14ac:dyDescent="0.3">
      <c r="A1063" s="100" t="s">
        <v>1475</v>
      </c>
      <c r="B1063" s="18" t="s">
        <v>1476</v>
      </c>
      <c r="C1063" s="27">
        <v>4636</v>
      </c>
      <c r="D1063" s="27">
        <f>C1063+0</f>
        <v>4636</v>
      </c>
      <c r="E1063" s="96" t="s">
        <v>541</v>
      </c>
    </row>
    <row r="1064" spans="1:5" ht="20.25" customHeight="1" x14ac:dyDescent="0.3">
      <c r="A1064" s="100" t="s">
        <v>1050</v>
      </c>
      <c r="B1064" s="18" t="s">
        <v>1051</v>
      </c>
      <c r="C1064" s="27" t="s">
        <v>1052</v>
      </c>
      <c r="D1064" s="27">
        <v>4643</v>
      </c>
      <c r="E1064" s="96" t="s">
        <v>516</v>
      </c>
    </row>
    <row r="1065" spans="1:5" ht="20.25" customHeight="1" x14ac:dyDescent="0.3">
      <c r="A1065" s="100" t="s">
        <v>1309</v>
      </c>
      <c r="B1065" s="18" t="s">
        <v>1310</v>
      </c>
      <c r="C1065" s="27">
        <v>4649</v>
      </c>
      <c r="D1065" s="27">
        <f>C1065+0</f>
        <v>4649</v>
      </c>
      <c r="E1065" s="96" t="s">
        <v>541</v>
      </c>
    </row>
    <row r="1066" spans="1:5" ht="20.25" customHeight="1" x14ac:dyDescent="0.3">
      <c r="A1066" s="100" t="s">
        <v>3085</v>
      </c>
      <c r="B1066" s="18" t="s">
        <v>3086</v>
      </c>
      <c r="C1066" s="27">
        <v>4652</v>
      </c>
      <c r="D1066" s="27">
        <f>C1066+0</f>
        <v>4652</v>
      </c>
      <c r="E1066" s="96" t="s">
        <v>541</v>
      </c>
    </row>
    <row r="1067" spans="1:5" ht="20.25" customHeight="1" x14ac:dyDescent="0.3">
      <c r="A1067" s="100" t="s">
        <v>72</v>
      </c>
      <c r="B1067" s="18" t="s">
        <v>642</v>
      </c>
      <c r="C1067" s="27">
        <v>4668</v>
      </c>
      <c r="D1067" s="27">
        <f>C1067+0</f>
        <v>4668</v>
      </c>
      <c r="E1067" s="96" t="s">
        <v>516</v>
      </c>
    </row>
    <row r="1068" spans="1:5" ht="20.25" customHeight="1" x14ac:dyDescent="0.3">
      <c r="A1068" s="100" t="s">
        <v>2349</v>
      </c>
      <c r="B1068" s="18" t="s">
        <v>2350</v>
      </c>
      <c r="C1068" s="27">
        <v>4670</v>
      </c>
      <c r="D1068" s="27">
        <f>C1068+0</f>
        <v>4670</v>
      </c>
      <c r="E1068" s="96" t="s">
        <v>516</v>
      </c>
    </row>
    <row r="1069" spans="1:5" ht="20.25" customHeight="1" x14ac:dyDescent="0.3">
      <c r="A1069" s="100" t="s">
        <v>1926</v>
      </c>
      <c r="B1069" s="18" t="s">
        <v>1927</v>
      </c>
      <c r="C1069" s="27">
        <v>4677</v>
      </c>
      <c r="D1069" s="27">
        <f>C1069+0</f>
        <v>4677</v>
      </c>
      <c r="E1069" s="96" t="s">
        <v>516</v>
      </c>
    </row>
    <row r="1070" spans="1:5" ht="20.25" customHeight="1" x14ac:dyDescent="0.3">
      <c r="A1070" s="100" t="s">
        <v>1021</v>
      </c>
      <c r="B1070" s="18" t="s">
        <v>1022</v>
      </c>
      <c r="C1070" s="27" t="s">
        <v>1023</v>
      </c>
      <c r="D1070" s="27">
        <v>4679</v>
      </c>
      <c r="E1070" s="96" t="s">
        <v>541</v>
      </c>
    </row>
    <row r="1071" spans="1:5" ht="20.25" customHeight="1" x14ac:dyDescent="0.3">
      <c r="A1071" s="100" t="s">
        <v>1725</v>
      </c>
      <c r="B1071" s="18" t="s">
        <v>1726</v>
      </c>
      <c r="C1071" s="27">
        <v>4685</v>
      </c>
      <c r="D1071" s="27">
        <f>C1071+0</f>
        <v>4685</v>
      </c>
      <c r="E1071" s="96" t="s">
        <v>516</v>
      </c>
    </row>
    <row r="1072" spans="1:5" ht="20.25" customHeight="1" x14ac:dyDescent="0.3">
      <c r="A1072" s="100" t="s">
        <v>73</v>
      </c>
      <c r="B1072" s="18" t="s">
        <v>681</v>
      </c>
      <c r="C1072" s="27">
        <v>4695</v>
      </c>
      <c r="D1072" s="27">
        <f>C1072+0</f>
        <v>4695</v>
      </c>
      <c r="E1072" s="96" t="s">
        <v>516</v>
      </c>
    </row>
    <row r="1073" spans="1:5" ht="20.25" customHeight="1" x14ac:dyDescent="0.3">
      <c r="A1073" s="100" t="s">
        <v>1257</v>
      </c>
      <c r="B1073" s="18" t="s">
        <v>1258</v>
      </c>
      <c r="C1073" s="27">
        <v>4720</v>
      </c>
      <c r="D1073" s="27">
        <f>C1073+0</f>
        <v>4720</v>
      </c>
      <c r="E1073" s="96" t="s">
        <v>541</v>
      </c>
    </row>
    <row r="1074" spans="1:5" ht="20.25" customHeight="1" x14ac:dyDescent="0.3">
      <c r="A1074" s="100" t="s">
        <v>1541</v>
      </c>
      <c r="B1074" s="18" t="s">
        <v>1542</v>
      </c>
      <c r="C1074" s="27" t="s">
        <v>1543</v>
      </c>
      <c r="D1074" s="27">
        <v>4738</v>
      </c>
      <c r="E1074" s="96" t="s">
        <v>516</v>
      </c>
    </row>
    <row r="1075" spans="1:5" ht="20.25" customHeight="1" x14ac:dyDescent="0.3">
      <c r="A1075" s="100" t="s">
        <v>1761</v>
      </c>
      <c r="B1075" s="18" t="s">
        <v>1762</v>
      </c>
      <c r="C1075" s="27">
        <v>4746</v>
      </c>
      <c r="D1075" s="27">
        <f>C1075+0</f>
        <v>4746</v>
      </c>
      <c r="E1075" s="96" t="s">
        <v>541</v>
      </c>
    </row>
    <row r="1076" spans="1:5" ht="20.25" customHeight="1" x14ac:dyDescent="0.3">
      <c r="A1076" s="100" t="s">
        <v>1248</v>
      </c>
      <c r="B1076" s="18" t="s">
        <v>1249</v>
      </c>
      <c r="C1076" s="27" t="s">
        <v>1250</v>
      </c>
      <c r="D1076" s="27">
        <v>4748</v>
      </c>
      <c r="E1076" s="96" t="s">
        <v>516</v>
      </c>
    </row>
    <row r="1077" spans="1:5" ht="20.25" customHeight="1" x14ac:dyDescent="0.3">
      <c r="A1077" s="100" t="s">
        <v>938</v>
      </c>
      <c r="B1077" s="18" t="s">
        <v>939</v>
      </c>
      <c r="C1077" s="27">
        <v>4757</v>
      </c>
      <c r="D1077" s="27">
        <f>C1077+0</f>
        <v>4757</v>
      </c>
      <c r="E1077" s="96" t="s">
        <v>516</v>
      </c>
    </row>
    <row r="1078" spans="1:5" ht="20.25" customHeight="1" x14ac:dyDescent="0.3">
      <c r="A1078" s="100" t="s">
        <v>2705</v>
      </c>
      <c r="B1078" s="18" t="s">
        <v>2706</v>
      </c>
      <c r="C1078" s="27">
        <v>4762</v>
      </c>
      <c r="D1078" s="27">
        <f>C1078+0</f>
        <v>4762</v>
      </c>
      <c r="E1078" s="96" t="s">
        <v>541</v>
      </c>
    </row>
    <row r="1079" spans="1:5" ht="20.25" customHeight="1" x14ac:dyDescent="0.3">
      <c r="A1079" s="100" t="s">
        <v>2855</v>
      </c>
      <c r="B1079" s="18" t="s">
        <v>2856</v>
      </c>
      <c r="C1079" s="27" t="s">
        <v>2857</v>
      </c>
      <c r="D1079" s="27">
        <v>4771</v>
      </c>
      <c r="E1079" s="96" t="s">
        <v>516</v>
      </c>
    </row>
    <row r="1080" spans="1:5" ht="20.25" customHeight="1" x14ac:dyDescent="0.3">
      <c r="A1080" s="100" t="s">
        <v>309</v>
      </c>
      <c r="B1080" s="18" t="s">
        <v>1889</v>
      </c>
      <c r="C1080" s="27">
        <v>4778</v>
      </c>
      <c r="D1080" s="27">
        <f>C1080+0</f>
        <v>4778</v>
      </c>
      <c r="E1080" s="96" t="s">
        <v>516</v>
      </c>
    </row>
    <row r="1081" spans="1:5" ht="20.25" customHeight="1" x14ac:dyDescent="0.3">
      <c r="A1081" s="100" t="s">
        <v>2321</v>
      </c>
      <c r="B1081" s="18" t="s">
        <v>2322</v>
      </c>
      <c r="C1081" s="27">
        <v>4788</v>
      </c>
      <c r="D1081" s="27">
        <f>C1081+0</f>
        <v>4788</v>
      </c>
      <c r="E1081" s="96" t="s">
        <v>516</v>
      </c>
    </row>
    <row r="1082" spans="1:5" ht="20.25" customHeight="1" x14ac:dyDescent="0.3">
      <c r="A1082" s="100" t="s">
        <v>1759</v>
      </c>
      <c r="B1082" s="18" t="s">
        <v>1760</v>
      </c>
      <c r="C1082" s="27">
        <v>4817</v>
      </c>
      <c r="D1082" s="27">
        <f>C1082+0</f>
        <v>4817</v>
      </c>
      <c r="E1082" s="96" t="s">
        <v>541</v>
      </c>
    </row>
    <row r="1083" spans="1:5" ht="20.25" customHeight="1" x14ac:dyDescent="0.3">
      <c r="A1083" s="100" t="s">
        <v>1450</v>
      </c>
      <c r="B1083" s="18" t="s">
        <v>1451</v>
      </c>
      <c r="C1083" s="27" t="s">
        <v>1452</v>
      </c>
      <c r="D1083" s="27">
        <v>4832</v>
      </c>
      <c r="E1083" s="96" t="s">
        <v>541</v>
      </c>
    </row>
    <row r="1084" spans="1:5" ht="20.25" customHeight="1" x14ac:dyDescent="0.3">
      <c r="A1084" s="100" t="s">
        <v>310</v>
      </c>
      <c r="B1084" s="18" t="s">
        <v>1890</v>
      </c>
      <c r="C1084" s="27">
        <v>4841</v>
      </c>
      <c r="D1084" s="27">
        <f>C1084+0</f>
        <v>4841</v>
      </c>
      <c r="E1084" s="96" t="s">
        <v>516</v>
      </c>
    </row>
    <row r="1085" spans="1:5" ht="20.25" customHeight="1" x14ac:dyDescent="0.3">
      <c r="A1085" s="100" t="s">
        <v>1048</v>
      </c>
      <c r="B1085" s="18" t="s">
        <v>1049</v>
      </c>
      <c r="C1085" s="27">
        <v>4870</v>
      </c>
      <c r="D1085" s="27">
        <f>C1085+0</f>
        <v>4870</v>
      </c>
      <c r="E1085" s="96" t="s">
        <v>516</v>
      </c>
    </row>
    <row r="1086" spans="1:5" ht="20.25" customHeight="1" x14ac:dyDescent="0.3">
      <c r="A1086" s="100" t="s">
        <v>318</v>
      </c>
      <c r="B1086" s="18" t="s">
        <v>1928</v>
      </c>
      <c r="C1086" s="27">
        <v>4928</v>
      </c>
      <c r="D1086" s="27">
        <f>C1086+0</f>
        <v>4928</v>
      </c>
      <c r="E1086" s="96" t="s">
        <v>541</v>
      </c>
    </row>
    <row r="1087" spans="1:5" ht="20.25" customHeight="1" x14ac:dyDescent="0.3">
      <c r="A1087" s="100" t="s">
        <v>1935</v>
      </c>
      <c r="B1087" s="18" t="s">
        <v>1936</v>
      </c>
      <c r="C1087" s="27" t="s">
        <v>1937</v>
      </c>
      <c r="D1087" s="27">
        <v>4950</v>
      </c>
      <c r="E1087" s="96" t="s">
        <v>541</v>
      </c>
    </row>
    <row r="1088" spans="1:5" ht="20.25" customHeight="1" x14ac:dyDescent="0.3">
      <c r="A1088" s="100" t="s">
        <v>859</v>
      </c>
      <c r="B1088" s="18" t="s">
        <v>860</v>
      </c>
      <c r="C1088" s="27" t="s">
        <v>861</v>
      </c>
      <c r="D1088" s="27">
        <v>4963</v>
      </c>
      <c r="E1088" s="96" t="s">
        <v>541</v>
      </c>
    </row>
    <row r="1089" spans="1:5" ht="20.25" customHeight="1" x14ac:dyDescent="0.3">
      <c r="A1089" s="100" t="s">
        <v>222</v>
      </c>
      <c r="B1089" s="18" t="s">
        <v>1318</v>
      </c>
      <c r="C1089" s="27">
        <v>4979</v>
      </c>
      <c r="D1089" s="27">
        <f>C1089+0</f>
        <v>4979</v>
      </c>
      <c r="E1089" s="96" t="s">
        <v>541</v>
      </c>
    </row>
    <row r="1090" spans="1:5" ht="20.25" customHeight="1" x14ac:dyDescent="0.3">
      <c r="A1090" s="100" t="s">
        <v>1421</v>
      </c>
      <c r="B1090" s="18" t="s">
        <v>1422</v>
      </c>
      <c r="C1090" s="27" t="s">
        <v>1423</v>
      </c>
      <c r="D1090" s="27" t="s">
        <v>635</v>
      </c>
      <c r="E1090" s="96" t="s">
        <v>516</v>
      </c>
    </row>
    <row r="1091" spans="1:5" ht="20.25" customHeight="1" x14ac:dyDescent="0.3">
      <c r="A1091" s="100" t="s">
        <v>1880</v>
      </c>
      <c r="B1091" s="18" t="s">
        <v>1881</v>
      </c>
      <c r="C1091" s="27" t="s">
        <v>1882</v>
      </c>
      <c r="D1091" s="27" t="s">
        <v>635</v>
      </c>
      <c r="E1091" s="96" t="s">
        <v>541</v>
      </c>
    </row>
    <row r="1092" spans="1:5" ht="20.25" customHeight="1" x14ac:dyDescent="0.3">
      <c r="A1092" s="100" t="s">
        <v>633</v>
      </c>
      <c r="B1092" s="18" t="s">
        <v>634</v>
      </c>
      <c r="C1092" s="27" t="s">
        <v>635</v>
      </c>
      <c r="D1092" s="27" t="str">
        <f t="shared" ref="D1092:D1155" si="30">C1092</f>
        <v>&gt;5000</v>
      </c>
      <c r="E1092" s="96" t="s">
        <v>516</v>
      </c>
    </row>
    <row r="1093" spans="1:5" ht="20.25" customHeight="1" x14ac:dyDescent="0.3">
      <c r="A1093" s="100" t="s">
        <v>637</v>
      </c>
      <c r="B1093" s="18" t="s">
        <v>638</v>
      </c>
      <c r="C1093" s="27" t="s">
        <v>635</v>
      </c>
      <c r="D1093" s="27" t="str">
        <f t="shared" si="30"/>
        <v>&gt;5000</v>
      </c>
      <c r="E1093" s="96" t="s">
        <v>541</v>
      </c>
    </row>
    <row r="1094" spans="1:5" ht="20.25" customHeight="1" x14ac:dyDescent="0.3">
      <c r="A1094" s="100" t="s">
        <v>640</v>
      </c>
      <c r="B1094" s="18" t="s">
        <v>641</v>
      </c>
      <c r="C1094" s="27" t="s">
        <v>635</v>
      </c>
      <c r="D1094" s="27" t="str">
        <f t="shared" si="30"/>
        <v>&gt;5000</v>
      </c>
      <c r="E1094" s="96" t="s">
        <v>541</v>
      </c>
    </row>
    <row r="1095" spans="1:5" ht="20.25" customHeight="1" x14ac:dyDescent="0.3">
      <c r="A1095" s="100" t="s">
        <v>650</v>
      </c>
      <c r="B1095" s="18" t="s">
        <v>651</v>
      </c>
      <c r="C1095" s="27" t="s">
        <v>635</v>
      </c>
      <c r="D1095" s="27" t="str">
        <f t="shared" si="30"/>
        <v>&gt;5000</v>
      </c>
      <c r="E1095" s="96" t="s">
        <v>541</v>
      </c>
    </row>
    <row r="1096" spans="1:5" ht="20.25" customHeight="1" x14ac:dyDescent="0.3">
      <c r="A1096" s="100" t="s">
        <v>666</v>
      </c>
      <c r="B1096" s="18" t="s">
        <v>667</v>
      </c>
      <c r="C1096" s="27" t="s">
        <v>635</v>
      </c>
      <c r="D1096" s="27" t="str">
        <f t="shared" si="30"/>
        <v>&gt;5000</v>
      </c>
      <c r="E1096" s="96" t="s">
        <v>516</v>
      </c>
    </row>
    <row r="1097" spans="1:5" ht="20.25" customHeight="1" x14ac:dyDescent="0.3">
      <c r="A1097" s="100" t="s">
        <v>684</v>
      </c>
      <c r="B1097" s="18" t="s">
        <v>685</v>
      </c>
      <c r="C1097" s="27" t="s">
        <v>635</v>
      </c>
      <c r="D1097" s="27" t="str">
        <f t="shared" si="30"/>
        <v>&gt;5000</v>
      </c>
      <c r="E1097" s="96" t="s">
        <v>541</v>
      </c>
    </row>
    <row r="1098" spans="1:5" ht="20.25" customHeight="1" x14ac:dyDescent="0.3">
      <c r="A1098" s="100" t="s">
        <v>697</v>
      </c>
      <c r="B1098" s="18" t="s">
        <v>698</v>
      </c>
      <c r="C1098" s="27" t="s">
        <v>635</v>
      </c>
      <c r="D1098" s="27" t="str">
        <f t="shared" si="30"/>
        <v>&gt;5000</v>
      </c>
      <c r="E1098" s="96" t="s">
        <v>516</v>
      </c>
    </row>
    <row r="1099" spans="1:5" ht="20.25" customHeight="1" x14ac:dyDescent="0.3">
      <c r="A1099" s="100" t="s">
        <v>711</v>
      </c>
      <c r="B1099" s="18" t="s">
        <v>712</v>
      </c>
      <c r="C1099" s="27" t="s">
        <v>635</v>
      </c>
      <c r="D1099" s="27" t="str">
        <f t="shared" si="30"/>
        <v>&gt;5000</v>
      </c>
      <c r="E1099" s="96" t="s">
        <v>516</v>
      </c>
    </row>
    <row r="1100" spans="1:5" ht="20.25" customHeight="1" x14ac:dyDescent="0.3">
      <c r="A1100" s="100" t="s">
        <v>715</v>
      </c>
      <c r="B1100" s="18" t="s">
        <v>716</v>
      </c>
      <c r="C1100" s="27" t="s">
        <v>635</v>
      </c>
      <c r="D1100" s="27" t="str">
        <f t="shared" si="30"/>
        <v>&gt;5000</v>
      </c>
      <c r="E1100" s="96" t="s">
        <v>516</v>
      </c>
    </row>
    <row r="1101" spans="1:5" ht="20.25" customHeight="1" x14ac:dyDescent="0.3">
      <c r="A1101" s="100" t="s">
        <v>729</v>
      </c>
      <c r="B1101" s="18" t="s">
        <v>730</v>
      </c>
      <c r="C1101" s="27" t="s">
        <v>635</v>
      </c>
      <c r="D1101" s="27" t="str">
        <f t="shared" si="30"/>
        <v>&gt;5000</v>
      </c>
      <c r="E1101" s="96" t="s">
        <v>541</v>
      </c>
    </row>
    <row r="1102" spans="1:5" ht="20.25" customHeight="1" x14ac:dyDescent="0.3">
      <c r="A1102" s="100" t="s">
        <v>781</v>
      </c>
      <c r="B1102" s="18" t="s">
        <v>782</v>
      </c>
      <c r="C1102" s="27" t="s">
        <v>635</v>
      </c>
      <c r="D1102" s="27" t="str">
        <f t="shared" si="30"/>
        <v>&gt;5000</v>
      </c>
      <c r="E1102" s="96" t="s">
        <v>516</v>
      </c>
    </row>
    <row r="1103" spans="1:5" ht="20.25" customHeight="1" x14ac:dyDescent="0.3">
      <c r="A1103" s="100" t="s">
        <v>807</v>
      </c>
      <c r="B1103" s="18" t="s">
        <v>808</v>
      </c>
      <c r="C1103" s="27" t="s">
        <v>635</v>
      </c>
      <c r="D1103" s="27" t="str">
        <f t="shared" si="30"/>
        <v>&gt;5000</v>
      </c>
      <c r="E1103" s="96" t="s">
        <v>516</v>
      </c>
    </row>
    <row r="1104" spans="1:5" ht="20.25" customHeight="1" x14ac:dyDescent="0.3">
      <c r="A1104" s="100" t="s">
        <v>811</v>
      </c>
      <c r="B1104" s="18" t="s">
        <v>812</v>
      </c>
      <c r="C1104" s="27" t="s">
        <v>635</v>
      </c>
      <c r="D1104" s="27" t="str">
        <f t="shared" si="30"/>
        <v>&gt;5000</v>
      </c>
      <c r="E1104" s="96" t="s">
        <v>541</v>
      </c>
    </row>
    <row r="1105" spans="1:5" ht="20.25" customHeight="1" x14ac:dyDescent="0.3">
      <c r="A1105" s="100" t="s">
        <v>819</v>
      </c>
      <c r="B1105" s="18" t="s">
        <v>820</v>
      </c>
      <c r="C1105" s="27" t="s">
        <v>635</v>
      </c>
      <c r="D1105" s="27" t="str">
        <f t="shared" si="30"/>
        <v>&gt;5000</v>
      </c>
      <c r="E1105" s="96" t="s">
        <v>516</v>
      </c>
    </row>
    <row r="1106" spans="1:5" ht="20.25" customHeight="1" x14ac:dyDescent="0.3">
      <c r="A1106" s="100" t="s">
        <v>821</v>
      </c>
      <c r="B1106" s="18" t="s">
        <v>822</v>
      </c>
      <c r="C1106" s="27" t="s">
        <v>635</v>
      </c>
      <c r="D1106" s="27" t="str">
        <f t="shared" si="30"/>
        <v>&gt;5000</v>
      </c>
      <c r="E1106" s="96" t="s">
        <v>516</v>
      </c>
    </row>
    <row r="1107" spans="1:5" ht="20.25" customHeight="1" x14ac:dyDescent="0.3">
      <c r="A1107" s="100" t="s">
        <v>825</v>
      </c>
      <c r="B1107" s="18" t="s">
        <v>826</v>
      </c>
      <c r="C1107" s="27" t="s">
        <v>635</v>
      </c>
      <c r="D1107" s="27" t="str">
        <f t="shared" si="30"/>
        <v>&gt;5000</v>
      </c>
      <c r="E1107" s="96" t="s">
        <v>516</v>
      </c>
    </row>
    <row r="1108" spans="1:5" ht="20.25" customHeight="1" x14ac:dyDescent="0.3">
      <c r="A1108" s="100" t="s">
        <v>827</v>
      </c>
      <c r="B1108" s="18" t="s">
        <v>828</v>
      </c>
      <c r="C1108" s="27" t="s">
        <v>635</v>
      </c>
      <c r="D1108" s="27" t="str">
        <f t="shared" si="30"/>
        <v>&gt;5000</v>
      </c>
      <c r="E1108" s="96" t="s">
        <v>516</v>
      </c>
    </row>
    <row r="1109" spans="1:5" ht="20.25" customHeight="1" x14ac:dyDescent="0.3">
      <c r="A1109" s="100" t="s">
        <v>833</v>
      </c>
      <c r="B1109" s="18" t="s">
        <v>834</v>
      </c>
      <c r="C1109" s="27" t="s">
        <v>635</v>
      </c>
      <c r="D1109" s="27" t="str">
        <f t="shared" si="30"/>
        <v>&gt;5000</v>
      </c>
      <c r="E1109" s="96" t="s">
        <v>516</v>
      </c>
    </row>
    <row r="1110" spans="1:5" ht="20.25" customHeight="1" x14ac:dyDescent="0.3">
      <c r="A1110" s="100" t="s">
        <v>881</v>
      </c>
      <c r="B1110" s="18" t="s">
        <v>882</v>
      </c>
      <c r="C1110" s="27" t="s">
        <v>635</v>
      </c>
      <c r="D1110" s="27" t="str">
        <f t="shared" si="30"/>
        <v>&gt;5000</v>
      </c>
      <c r="E1110" s="96" t="s">
        <v>516</v>
      </c>
    </row>
    <row r="1111" spans="1:5" ht="20.25" customHeight="1" x14ac:dyDescent="0.3">
      <c r="A1111" s="100" t="s">
        <v>885</v>
      </c>
      <c r="B1111" s="18" t="s">
        <v>886</v>
      </c>
      <c r="C1111" s="27" t="s">
        <v>635</v>
      </c>
      <c r="D1111" s="27" t="str">
        <f t="shared" si="30"/>
        <v>&gt;5000</v>
      </c>
      <c r="E1111" s="96" t="s">
        <v>541</v>
      </c>
    </row>
    <row r="1112" spans="1:5" ht="20.25" customHeight="1" x14ac:dyDescent="0.3">
      <c r="A1112" s="100" t="s">
        <v>887</v>
      </c>
      <c r="B1112" s="18" t="s">
        <v>888</v>
      </c>
      <c r="C1112" s="27" t="s">
        <v>635</v>
      </c>
      <c r="D1112" s="27" t="str">
        <f t="shared" si="30"/>
        <v>&gt;5000</v>
      </c>
      <c r="E1112" s="96" t="s">
        <v>516</v>
      </c>
    </row>
    <row r="1113" spans="1:5" ht="20.25" customHeight="1" x14ac:dyDescent="0.3">
      <c r="A1113" s="100" t="s">
        <v>907</v>
      </c>
      <c r="B1113" s="18" t="s">
        <v>908</v>
      </c>
      <c r="C1113" s="27" t="s">
        <v>635</v>
      </c>
      <c r="D1113" s="27" t="str">
        <f t="shared" si="30"/>
        <v>&gt;5000</v>
      </c>
      <c r="E1113" s="96" t="s">
        <v>516</v>
      </c>
    </row>
    <row r="1114" spans="1:5" ht="20.25" customHeight="1" x14ac:dyDescent="0.3">
      <c r="A1114" s="100" t="s">
        <v>915</v>
      </c>
      <c r="B1114" s="18" t="s">
        <v>916</v>
      </c>
      <c r="C1114" s="27" t="s">
        <v>635</v>
      </c>
      <c r="D1114" s="27" t="str">
        <f t="shared" si="30"/>
        <v>&gt;5000</v>
      </c>
      <c r="E1114" s="96" t="s">
        <v>516</v>
      </c>
    </row>
    <row r="1115" spans="1:5" ht="20.25" customHeight="1" x14ac:dyDescent="0.3">
      <c r="A1115" s="100" t="s">
        <v>940</v>
      </c>
      <c r="B1115" s="18" t="s">
        <v>941</v>
      </c>
      <c r="C1115" s="27" t="s">
        <v>635</v>
      </c>
      <c r="D1115" s="27" t="str">
        <f t="shared" si="30"/>
        <v>&gt;5000</v>
      </c>
      <c r="E1115" s="96" t="s">
        <v>516</v>
      </c>
    </row>
    <row r="1116" spans="1:5" ht="20.25" customHeight="1" x14ac:dyDescent="0.3">
      <c r="A1116" s="100" t="s">
        <v>942</v>
      </c>
      <c r="B1116" s="18" t="s">
        <v>943</v>
      </c>
      <c r="C1116" s="27" t="s">
        <v>635</v>
      </c>
      <c r="D1116" s="27" t="str">
        <f t="shared" si="30"/>
        <v>&gt;5000</v>
      </c>
      <c r="E1116" s="96" t="s">
        <v>516</v>
      </c>
    </row>
    <row r="1117" spans="1:5" ht="20.25" customHeight="1" x14ac:dyDescent="0.3">
      <c r="A1117" s="100" t="s">
        <v>944</v>
      </c>
      <c r="B1117" s="18" t="s">
        <v>945</v>
      </c>
      <c r="C1117" s="27" t="s">
        <v>635</v>
      </c>
      <c r="D1117" s="27" t="str">
        <f t="shared" si="30"/>
        <v>&gt;5000</v>
      </c>
      <c r="E1117" s="96" t="s">
        <v>516</v>
      </c>
    </row>
    <row r="1118" spans="1:5" ht="20.25" customHeight="1" x14ac:dyDescent="0.3">
      <c r="A1118" s="100" t="s">
        <v>946</v>
      </c>
      <c r="B1118" s="18" t="s">
        <v>947</v>
      </c>
      <c r="C1118" s="27" t="s">
        <v>635</v>
      </c>
      <c r="D1118" s="27" t="str">
        <f t="shared" si="30"/>
        <v>&gt;5000</v>
      </c>
      <c r="E1118" s="96" t="s">
        <v>516</v>
      </c>
    </row>
    <row r="1119" spans="1:5" ht="20.25" customHeight="1" x14ac:dyDescent="0.3">
      <c r="A1119" s="100" t="s">
        <v>954</v>
      </c>
      <c r="B1119" s="18" t="s">
        <v>955</v>
      </c>
      <c r="C1119" s="27" t="s">
        <v>635</v>
      </c>
      <c r="D1119" s="27" t="str">
        <f t="shared" si="30"/>
        <v>&gt;5000</v>
      </c>
      <c r="E1119" s="96" t="s">
        <v>541</v>
      </c>
    </row>
    <row r="1120" spans="1:5" ht="20.25" customHeight="1" x14ac:dyDescent="0.3">
      <c r="A1120" s="100" t="s">
        <v>957</v>
      </c>
      <c r="B1120" s="18" t="s">
        <v>958</v>
      </c>
      <c r="C1120" s="27" t="s">
        <v>635</v>
      </c>
      <c r="D1120" s="27" t="str">
        <f t="shared" si="30"/>
        <v>&gt;5000</v>
      </c>
      <c r="E1120" s="96" t="s">
        <v>516</v>
      </c>
    </row>
    <row r="1121" spans="1:5" ht="20.25" customHeight="1" x14ac:dyDescent="0.3">
      <c r="A1121" s="100" t="s">
        <v>963</v>
      </c>
      <c r="B1121" s="18" t="s">
        <v>964</v>
      </c>
      <c r="C1121" s="27" t="s">
        <v>635</v>
      </c>
      <c r="D1121" s="27" t="str">
        <f t="shared" si="30"/>
        <v>&gt;5000</v>
      </c>
      <c r="E1121" s="96" t="s">
        <v>516</v>
      </c>
    </row>
    <row r="1122" spans="1:5" ht="20.25" customHeight="1" x14ac:dyDescent="0.3">
      <c r="A1122" s="100" t="s">
        <v>965</v>
      </c>
      <c r="B1122" s="18" t="s">
        <v>966</v>
      </c>
      <c r="C1122" s="27" t="s">
        <v>635</v>
      </c>
      <c r="D1122" s="27" t="str">
        <f t="shared" si="30"/>
        <v>&gt;5000</v>
      </c>
      <c r="E1122" s="96" t="s">
        <v>516</v>
      </c>
    </row>
    <row r="1123" spans="1:5" ht="20.25" customHeight="1" x14ac:dyDescent="0.3">
      <c r="A1123" s="100" t="s">
        <v>1011</v>
      </c>
      <c r="B1123" s="18" t="s">
        <v>1012</v>
      </c>
      <c r="C1123" s="27" t="s">
        <v>635</v>
      </c>
      <c r="D1123" s="27" t="str">
        <f t="shared" si="30"/>
        <v>&gt;5000</v>
      </c>
      <c r="E1123" s="96" t="s">
        <v>516</v>
      </c>
    </row>
    <row r="1124" spans="1:5" ht="20.25" customHeight="1" x14ac:dyDescent="0.3">
      <c r="A1124" s="100" t="s">
        <v>1014</v>
      </c>
      <c r="B1124" s="18" t="s">
        <v>1015</v>
      </c>
      <c r="C1124" s="27" t="s">
        <v>635</v>
      </c>
      <c r="D1124" s="27" t="str">
        <f t="shared" si="30"/>
        <v>&gt;5000</v>
      </c>
      <c r="E1124" s="96" t="s">
        <v>541</v>
      </c>
    </row>
    <row r="1125" spans="1:5" ht="20.25" customHeight="1" x14ac:dyDescent="0.3">
      <c r="A1125" s="100" t="s">
        <v>1019</v>
      </c>
      <c r="B1125" s="18" t="s">
        <v>1020</v>
      </c>
      <c r="C1125" s="27" t="s">
        <v>635</v>
      </c>
      <c r="D1125" s="27" t="str">
        <f t="shared" si="30"/>
        <v>&gt;5000</v>
      </c>
      <c r="E1125" s="96" t="s">
        <v>516</v>
      </c>
    </row>
    <row r="1126" spans="1:5" ht="20.25" customHeight="1" x14ac:dyDescent="0.3">
      <c r="A1126" s="100" t="s">
        <v>1070</v>
      </c>
      <c r="B1126" s="18" t="s">
        <v>1071</v>
      </c>
      <c r="C1126" s="27" t="s">
        <v>635</v>
      </c>
      <c r="D1126" s="27" t="str">
        <f t="shared" si="30"/>
        <v>&gt;5000</v>
      </c>
      <c r="E1126" s="96" t="s">
        <v>516</v>
      </c>
    </row>
    <row r="1127" spans="1:5" ht="20.25" customHeight="1" x14ac:dyDescent="0.3">
      <c r="A1127" s="100" t="s">
        <v>1086</v>
      </c>
      <c r="B1127" s="18" t="s">
        <v>1087</v>
      </c>
      <c r="C1127" s="27" t="s">
        <v>635</v>
      </c>
      <c r="D1127" s="27" t="str">
        <f t="shared" si="30"/>
        <v>&gt;5000</v>
      </c>
      <c r="E1127" s="96" t="s">
        <v>516</v>
      </c>
    </row>
    <row r="1128" spans="1:5" ht="20.25" customHeight="1" x14ac:dyDescent="0.3">
      <c r="A1128" s="100" t="s">
        <v>1096</v>
      </c>
      <c r="B1128" s="18" t="s">
        <v>1097</v>
      </c>
      <c r="C1128" s="27" t="s">
        <v>635</v>
      </c>
      <c r="D1128" s="27" t="str">
        <f t="shared" si="30"/>
        <v>&gt;5000</v>
      </c>
      <c r="E1128" s="96" t="s">
        <v>516</v>
      </c>
    </row>
    <row r="1129" spans="1:5" ht="20.25" customHeight="1" x14ac:dyDescent="0.3">
      <c r="A1129" s="100" t="s">
        <v>1098</v>
      </c>
      <c r="B1129" s="18" t="s">
        <v>1099</v>
      </c>
      <c r="C1129" s="27" t="s">
        <v>635</v>
      </c>
      <c r="D1129" s="27" t="str">
        <f t="shared" si="30"/>
        <v>&gt;5000</v>
      </c>
      <c r="E1129" s="96" t="s">
        <v>516</v>
      </c>
    </row>
    <row r="1130" spans="1:5" ht="20.25" customHeight="1" x14ac:dyDescent="0.3">
      <c r="A1130" s="100" t="s">
        <v>1103</v>
      </c>
      <c r="B1130" s="18" t="s">
        <v>1104</v>
      </c>
      <c r="C1130" s="27" t="s">
        <v>635</v>
      </c>
      <c r="D1130" s="27" t="str">
        <f t="shared" si="30"/>
        <v>&gt;5000</v>
      </c>
      <c r="E1130" s="96" t="s">
        <v>516</v>
      </c>
    </row>
    <row r="1131" spans="1:5" ht="20.25" customHeight="1" x14ac:dyDescent="0.3">
      <c r="A1131" s="100" t="s">
        <v>1134</v>
      </c>
      <c r="B1131" s="18" t="s">
        <v>1135</v>
      </c>
      <c r="C1131" s="27" t="s">
        <v>635</v>
      </c>
      <c r="D1131" s="27" t="str">
        <f t="shared" si="30"/>
        <v>&gt;5000</v>
      </c>
      <c r="E1131" s="96" t="s">
        <v>541</v>
      </c>
    </row>
    <row r="1132" spans="1:5" ht="20.25" customHeight="1" x14ac:dyDescent="0.3">
      <c r="A1132" s="100" t="s">
        <v>1137</v>
      </c>
      <c r="B1132" s="18" t="s">
        <v>1138</v>
      </c>
      <c r="C1132" s="27" t="s">
        <v>635</v>
      </c>
      <c r="D1132" s="27" t="str">
        <f t="shared" si="30"/>
        <v>&gt;5000</v>
      </c>
      <c r="E1132" s="96" t="s">
        <v>516</v>
      </c>
    </row>
    <row r="1133" spans="1:5" ht="20.25" customHeight="1" x14ac:dyDescent="0.3">
      <c r="A1133" s="100" t="s">
        <v>1139</v>
      </c>
      <c r="B1133" s="18" t="s">
        <v>1140</v>
      </c>
      <c r="C1133" s="27" t="s">
        <v>635</v>
      </c>
      <c r="D1133" s="27" t="str">
        <f t="shared" si="30"/>
        <v>&gt;5000</v>
      </c>
      <c r="E1133" s="96" t="s">
        <v>516</v>
      </c>
    </row>
    <row r="1134" spans="1:5" ht="20.25" customHeight="1" x14ac:dyDescent="0.3">
      <c r="A1134" s="100" t="s">
        <v>1149</v>
      </c>
      <c r="B1134" s="18" t="s">
        <v>1150</v>
      </c>
      <c r="C1134" s="27" t="s">
        <v>635</v>
      </c>
      <c r="D1134" s="27" t="str">
        <f t="shared" si="30"/>
        <v>&gt;5000</v>
      </c>
      <c r="E1134" s="96" t="s">
        <v>516</v>
      </c>
    </row>
    <row r="1135" spans="1:5" ht="20.25" customHeight="1" x14ac:dyDescent="0.3">
      <c r="A1135" s="100" t="s">
        <v>1152</v>
      </c>
      <c r="B1135" s="18" t="s">
        <v>1153</v>
      </c>
      <c r="C1135" s="27" t="s">
        <v>635</v>
      </c>
      <c r="D1135" s="27" t="str">
        <f t="shared" si="30"/>
        <v>&gt;5000</v>
      </c>
      <c r="E1135" s="96" t="s">
        <v>516</v>
      </c>
    </row>
    <row r="1136" spans="1:5" ht="20.25" customHeight="1" x14ac:dyDescent="0.3">
      <c r="A1136" s="100" t="s">
        <v>1158</v>
      </c>
      <c r="B1136" s="18" t="s">
        <v>1159</v>
      </c>
      <c r="C1136" s="27" t="s">
        <v>635</v>
      </c>
      <c r="D1136" s="27" t="str">
        <f t="shared" si="30"/>
        <v>&gt;5000</v>
      </c>
      <c r="E1136" s="96" t="s">
        <v>541</v>
      </c>
    </row>
    <row r="1137" spans="1:5" ht="20.25" customHeight="1" x14ac:dyDescent="0.3">
      <c r="A1137" s="100" t="s">
        <v>1160</v>
      </c>
      <c r="B1137" s="18" t="s">
        <v>1161</v>
      </c>
      <c r="C1137" s="27" t="s">
        <v>635</v>
      </c>
      <c r="D1137" s="27" t="str">
        <f t="shared" si="30"/>
        <v>&gt;5000</v>
      </c>
      <c r="E1137" s="96" t="s">
        <v>516</v>
      </c>
    </row>
    <row r="1138" spans="1:5" ht="20.25" customHeight="1" x14ac:dyDescent="0.3">
      <c r="A1138" s="100" t="s">
        <v>1165</v>
      </c>
      <c r="B1138" s="18" t="s">
        <v>1166</v>
      </c>
      <c r="C1138" s="27" t="s">
        <v>635</v>
      </c>
      <c r="D1138" s="27" t="str">
        <f t="shared" si="30"/>
        <v>&gt;5000</v>
      </c>
      <c r="E1138" s="96" t="s">
        <v>516</v>
      </c>
    </row>
    <row r="1139" spans="1:5" ht="20.25" customHeight="1" x14ac:dyDescent="0.3">
      <c r="A1139" s="100" t="s">
        <v>1193</v>
      </c>
      <c r="B1139" s="18" t="s">
        <v>1194</v>
      </c>
      <c r="C1139" s="27" t="s">
        <v>635</v>
      </c>
      <c r="D1139" s="27" t="str">
        <f t="shared" si="30"/>
        <v>&gt;5000</v>
      </c>
      <c r="E1139" s="96" t="s">
        <v>541</v>
      </c>
    </row>
    <row r="1140" spans="1:5" ht="20.25" customHeight="1" x14ac:dyDescent="0.3">
      <c r="A1140" s="100" t="s">
        <v>1209</v>
      </c>
      <c r="B1140" s="18" t="s">
        <v>1210</v>
      </c>
      <c r="C1140" s="27" t="s">
        <v>635</v>
      </c>
      <c r="D1140" s="27" t="str">
        <f t="shared" si="30"/>
        <v>&gt;5000</v>
      </c>
      <c r="E1140" s="96" t="s">
        <v>516</v>
      </c>
    </row>
    <row r="1141" spans="1:5" ht="20.25" customHeight="1" x14ac:dyDescent="0.3">
      <c r="A1141" s="100" t="s">
        <v>1243</v>
      </c>
      <c r="B1141" s="18" t="s">
        <v>1244</v>
      </c>
      <c r="C1141" s="27" t="s">
        <v>635</v>
      </c>
      <c r="D1141" s="27" t="str">
        <f t="shared" si="30"/>
        <v>&gt;5000</v>
      </c>
      <c r="E1141" s="96" t="s">
        <v>541</v>
      </c>
    </row>
    <row r="1142" spans="1:5" ht="20.25" customHeight="1" x14ac:dyDescent="0.3">
      <c r="A1142" s="100" t="s">
        <v>1246</v>
      </c>
      <c r="B1142" s="18" t="s">
        <v>1247</v>
      </c>
      <c r="C1142" s="27" t="s">
        <v>635</v>
      </c>
      <c r="D1142" s="27" t="str">
        <f t="shared" si="30"/>
        <v>&gt;5000</v>
      </c>
      <c r="E1142" s="96" t="s">
        <v>516</v>
      </c>
    </row>
    <row r="1143" spans="1:5" ht="20.25" customHeight="1" x14ac:dyDescent="0.3">
      <c r="A1143" s="100" t="s">
        <v>1251</v>
      </c>
      <c r="B1143" s="18" t="s">
        <v>1252</v>
      </c>
      <c r="C1143" s="27" t="s">
        <v>635</v>
      </c>
      <c r="D1143" s="27" t="str">
        <f t="shared" si="30"/>
        <v>&gt;5000</v>
      </c>
      <c r="E1143" s="96" t="s">
        <v>516</v>
      </c>
    </row>
    <row r="1144" spans="1:5" ht="20.25" customHeight="1" x14ac:dyDescent="0.3">
      <c r="A1144" s="100" t="s">
        <v>1259</v>
      </c>
      <c r="B1144" s="18" t="s">
        <v>1260</v>
      </c>
      <c r="C1144" s="27" t="s">
        <v>635</v>
      </c>
      <c r="D1144" s="27" t="str">
        <f t="shared" si="30"/>
        <v>&gt;5000</v>
      </c>
      <c r="E1144" s="96" t="s">
        <v>516</v>
      </c>
    </row>
    <row r="1145" spans="1:5" ht="20.25" customHeight="1" x14ac:dyDescent="0.3">
      <c r="A1145" s="100" t="s">
        <v>1261</v>
      </c>
      <c r="B1145" s="18" t="s">
        <v>1262</v>
      </c>
      <c r="C1145" s="27" t="s">
        <v>635</v>
      </c>
      <c r="D1145" s="27" t="str">
        <f t="shared" si="30"/>
        <v>&gt;5000</v>
      </c>
      <c r="E1145" s="96" t="s">
        <v>516</v>
      </c>
    </row>
    <row r="1146" spans="1:5" ht="20.25" customHeight="1" x14ac:dyDescent="0.3">
      <c r="A1146" s="100" t="s">
        <v>1307</v>
      </c>
      <c r="B1146" s="18" t="s">
        <v>1308</v>
      </c>
      <c r="C1146" s="27" t="s">
        <v>635</v>
      </c>
      <c r="D1146" s="27" t="str">
        <f t="shared" si="30"/>
        <v>&gt;5000</v>
      </c>
      <c r="E1146" s="96" t="s">
        <v>541</v>
      </c>
    </row>
    <row r="1147" spans="1:5" ht="20.25" customHeight="1" x14ac:dyDescent="0.3">
      <c r="A1147" s="100" t="s">
        <v>1319</v>
      </c>
      <c r="B1147" s="18" t="s">
        <v>1320</v>
      </c>
      <c r="C1147" s="27" t="s">
        <v>635</v>
      </c>
      <c r="D1147" s="27" t="str">
        <f t="shared" si="30"/>
        <v>&gt;5000</v>
      </c>
      <c r="E1147" s="96" t="s">
        <v>541</v>
      </c>
    </row>
    <row r="1148" spans="1:5" ht="20.25" customHeight="1" x14ac:dyDescent="0.3">
      <c r="A1148" s="100" t="s">
        <v>1321</v>
      </c>
      <c r="B1148" s="18" t="s">
        <v>1322</v>
      </c>
      <c r="C1148" s="27" t="s">
        <v>635</v>
      </c>
      <c r="D1148" s="27" t="str">
        <f t="shared" si="30"/>
        <v>&gt;5000</v>
      </c>
      <c r="E1148" s="96" t="s">
        <v>541</v>
      </c>
    </row>
    <row r="1149" spans="1:5" ht="20.25" customHeight="1" x14ac:dyDescent="0.3">
      <c r="A1149" s="100" t="s">
        <v>1338</v>
      </c>
      <c r="B1149" s="18" t="s">
        <v>1339</v>
      </c>
      <c r="C1149" s="27" t="s">
        <v>635</v>
      </c>
      <c r="D1149" s="27" t="str">
        <f t="shared" si="30"/>
        <v>&gt;5000</v>
      </c>
      <c r="E1149" s="96" t="s">
        <v>516</v>
      </c>
    </row>
    <row r="1150" spans="1:5" ht="20.25" customHeight="1" x14ac:dyDescent="0.3">
      <c r="A1150" s="100" t="s">
        <v>1343</v>
      </c>
      <c r="B1150" s="18" t="s">
        <v>1344</v>
      </c>
      <c r="C1150" s="27" t="s">
        <v>635</v>
      </c>
      <c r="D1150" s="27" t="str">
        <f t="shared" si="30"/>
        <v>&gt;5000</v>
      </c>
      <c r="E1150" s="96" t="s">
        <v>541</v>
      </c>
    </row>
    <row r="1151" spans="1:5" ht="20.25" customHeight="1" x14ac:dyDescent="0.3">
      <c r="A1151" s="100" t="s">
        <v>1351</v>
      </c>
      <c r="B1151" s="18" t="s">
        <v>1352</v>
      </c>
      <c r="C1151" s="27" t="s">
        <v>635</v>
      </c>
      <c r="D1151" s="27" t="str">
        <f t="shared" si="30"/>
        <v>&gt;5000</v>
      </c>
      <c r="E1151" s="96" t="s">
        <v>516</v>
      </c>
    </row>
    <row r="1152" spans="1:5" ht="20.25" customHeight="1" x14ac:dyDescent="0.3">
      <c r="A1152" s="100" t="s">
        <v>1353</v>
      </c>
      <c r="B1152" s="18" t="s">
        <v>1354</v>
      </c>
      <c r="C1152" s="27" t="s">
        <v>635</v>
      </c>
      <c r="D1152" s="27" t="str">
        <f t="shared" si="30"/>
        <v>&gt;5000</v>
      </c>
      <c r="E1152" s="96" t="s">
        <v>516</v>
      </c>
    </row>
    <row r="1153" spans="1:5" ht="20.25" customHeight="1" x14ac:dyDescent="0.3">
      <c r="A1153" s="100" t="s">
        <v>1356</v>
      </c>
      <c r="B1153" s="18" t="s">
        <v>1357</v>
      </c>
      <c r="C1153" s="27" t="s">
        <v>635</v>
      </c>
      <c r="D1153" s="27" t="str">
        <f t="shared" si="30"/>
        <v>&gt;5000</v>
      </c>
      <c r="E1153" s="96" t="s">
        <v>541</v>
      </c>
    </row>
    <row r="1154" spans="1:5" ht="20.25" customHeight="1" x14ac:dyDescent="0.3">
      <c r="A1154" s="100" t="s">
        <v>1378</v>
      </c>
      <c r="B1154" s="18" t="s">
        <v>1379</v>
      </c>
      <c r="C1154" s="27" t="s">
        <v>635</v>
      </c>
      <c r="D1154" s="27" t="str">
        <f t="shared" si="30"/>
        <v>&gt;5000</v>
      </c>
      <c r="E1154" s="96" t="s">
        <v>516</v>
      </c>
    </row>
    <row r="1155" spans="1:5" ht="20.25" customHeight="1" x14ac:dyDescent="0.3">
      <c r="A1155" s="100" t="s">
        <v>1394</v>
      </c>
      <c r="B1155" s="18" t="s">
        <v>1395</v>
      </c>
      <c r="C1155" s="27" t="s">
        <v>635</v>
      </c>
      <c r="D1155" s="27" t="str">
        <f t="shared" si="30"/>
        <v>&gt;5000</v>
      </c>
      <c r="E1155" s="96" t="s">
        <v>541</v>
      </c>
    </row>
    <row r="1156" spans="1:5" ht="20.25" customHeight="1" x14ac:dyDescent="0.3">
      <c r="A1156" s="100" t="s">
        <v>1404</v>
      </c>
      <c r="B1156" s="18" t="s">
        <v>1405</v>
      </c>
      <c r="C1156" s="27" t="s">
        <v>635</v>
      </c>
      <c r="D1156" s="27" t="str">
        <f t="shared" ref="D1156:D1219" si="31">C1156</f>
        <v>&gt;5000</v>
      </c>
      <c r="E1156" s="96" t="s">
        <v>516</v>
      </c>
    </row>
    <row r="1157" spans="1:5" ht="20.25" customHeight="1" x14ac:dyDescent="0.3">
      <c r="A1157" s="100" t="s">
        <v>1406</v>
      </c>
      <c r="B1157" s="18" t="s">
        <v>782</v>
      </c>
      <c r="C1157" s="27" t="s">
        <v>635</v>
      </c>
      <c r="D1157" s="27" t="str">
        <f t="shared" si="31"/>
        <v>&gt;5000</v>
      </c>
      <c r="E1157" s="96" t="s">
        <v>516</v>
      </c>
    </row>
    <row r="1158" spans="1:5" ht="20.25" customHeight="1" x14ac:dyDescent="0.3">
      <c r="A1158" s="100" t="s">
        <v>1407</v>
      </c>
      <c r="B1158" s="18" t="s">
        <v>1408</v>
      </c>
      <c r="C1158" s="27" t="s">
        <v>635</v>
      </c>
      <c r="D1158" s="27" t="str">
        <f t="shared" si="31"/>
        <v>&gt;5000</v>
      </c>
      <c r="E1158" s="96" t="s">
        <v>541</v>
      </c>
    </row>
    <row r="1159" spans="1:5" ht="20.25" customHeight="1" x14ac:dyDescent="0.3">
      <c r="A1159" s="100" t="s">
        <v>1429</v>
      </c>
      <c r="B1159" s="18" t="s">
        <v>1430</v>
      </c>
      <c r="C1159" s="27" t="s">
        <v>635</v>
      </c>
      <c r="D1159" s="27" t="str">
        <f t="shared" si="31"/>
        <v>&gt;5000</v>
      </c>
      <c r="E1159" s="96" t="s">
        <v>541</v>
      </c>
    </row>
    <row r="1160" spans="1:5" ht="20.25" customHeight="1" x14ac:dyDescent="0.3">
      <c r="A1160" s="100" t="s">
        <v>1431</v>
      </c>
      <c r="B1160" s="18" t="s">
        <v>1432</v>
      </c>
      <c r="C1160" s="27" t="s">
        <v>635</v>
      </c>
      <c r="D1160" s="27" t="str">
        <f t="shared" si="31"/>
        <v>&gt;5000</v>
      </c>
      <c r="E1160" s="96" t="s">
        <v>541</v>
      </c>
    </row>
    <row r="1161" spans="1:5" ht="20.25" customHeight="1" x14ac:dyDescent="0.3">
      <c r="A1161" s="100" t="s">
        <v>1434</v>
      </c>
      <c r="B1161" s="18" t="s">
        <v>1435</v>
      </c>
      <c r="C1161" s="27" t="s">
        <v>635</v>
      </c>
      <c r="D1161" s="27" t="str">
        <f t="shared" si="31"/>
        <v>&gt;5000</v>
      </c>
      <c r="E1161" s="96" t="s">
        <v>516</v>
      </c>
    </row>
    <row r="1162" spans="1:5" ht="20.25" customHeight="1" x14ac:dyDescent="0.3">
      <c r="A1162" s="100" t="s">
        <v>1436</v>
      </c>
      <c r="B1162" s="18" t="s">
        <v>1437</v>
      </c>
      <c r="C1162" s="27" t="s">
        <v>635</v>
      </c>
      <c r="D1162" s="27" t="str">
        <f t="shared" si="31"/>
        <v>&gt;5000</v>
      </c>
      <c r="E1162" s="96" t="s">
        <v>516</v>
      </c>
    </row>
    <row r="1163" spans="1:5" ht="20.25" customHeight="1" x14ac:dyDescent="0.3">
      <c r="A1163" s="100" t="s">
        <v>1442</v>
      </c>
      <c r="B1163" s="18" t="s">
        <v>1443</v>
      </c>
      <c r="C1163" s="27" t="s">
        <v>635</v>
      </c>
      <c r="D1163" s="27" t="str">
        <f t="shared" si="31"/>
        <v>&gt;5000</v>
      </c>
      <c r="E1163" s="96" t="s">
        <v>516</v>
      </c>
    </row>
    <row r="1164" spans="1:5" ht="20.25" customHeight="1" x14ac:dyDescent="0.3">
      <c r="A1164" s="100" t="s">
        <v>1458</v>
      </c>
      <c r="B1164" s="18" t="s">
        <v>1459</v>
      </c>
      <c r="C1164" s="27" t="s">
        <v>635</v>
      </c>
      <c r="D1164" s="27" t="str">
        <f t="shared" si="31"/>
        <v>&gt;5000</v>
      </c>
      <c r="E1164" s="96" t="s">
        <v>541</v>
      </c>
    </row>
    <row r="1165" spans="1:5" ht="20.25" customHeight="1" x14ac:dyDescent="0.3">
      <c r="A1165" s="100" t="s">
        <v>1464</v>
      </c>
      <c r="B1165" s="18" t="s">
        <v>1465</v>
      </c>
      <c r="C1165" s="27" t="s">
        <v>635</v>
      </c>
      <c r="D1165" s="27" t="str">
        <f t="shared" si="31"/>
        <v>&gt;5000</v>
      </c>
      <c r="E1165" s="96" t="s">
        <v>516</v>
      </c>
    </row>
    <row r="1166" spans="1:5" ht="20.25" customHeight="1" x14ac:dyDescent="0.3">
      <c r="A1166" s="100" t="s">
        <v>1469</v>
      </c>
      <c r="B1166" s="18" t="s">
        <v>1470</v>
      </c>
      <c r="C1166" s="27" t="s">
        <v>635</v>
      </c>
      <c r="D1166" s="27" t="str">
        <f t="shared" si="31"/>
        <v>&gt;5000</v>
      </c>
      <c r="E1166" s="96" t="s">
        <v>541</v>
      </c>
    </row>
    <row r="1167" spans="1:5" ht="20.25" customHeight="1" x14ac:dyDescent="0.3">
      <c r="A1167" s="100" t="s">
        <v>1471</v>
      </c>
      <c r="B1167" s="18" t="s">
        <v>1045</v>
      </c>
      <c r="C1167" s="27" t="s">
        <v>635</v>
      </c>
      <c r="D1167" s="27" t="str">
        <f t="shared" si="31"/>
        <v>&gt;5000</v>
      </c>
      <c r="E1167" s="96" t="s">
        <v>516</v>
      </c>
    </row>
    <row r="1168" spans="1:5" ht="20.25" customHeight="1" x14ac:dyDescent="0.3">
      <c r="A1168" s="100" t="s">
        <v>1472</v>
      </c>
      <c r="B1168" s="18" t="s">
        <v>1473</v>
      </c>
      <c r="C1168" s="27" t="s">
        <v>635</v>
      </c>
      <c r="D1168" s="27" t="str">
        <f t="shared" si="31"/>
        <v>&gt;5000</v>
      </c>
      <c r="E1168" s="96" t="s">
        <v>541</v>
      </c>
    </row>
    <row r="1169" spans="1:5" ht="20.25" customHeight="1" x14ac:dyDescent="0.3">
      <c r="A1169" s="100" t="s">
        <v>1550</v>
      </c>
      <c r="B1169" s="18" t="s">
        <v>1551</v>
      </c>
      <c r="C1169" s="27" t="s">
        <v>635</v>
      </c>
      <c r="D1169" s="27" t="str">
        <f t="shared" si="31"/>
        <v>&gt;5000</v>
      </c>
      <c r="E1169" s="96" t="s">
        <v>541</v>
      </c>
    </row>
    <row r="1170" spans="1:5" ht="20.25" customHeight="1" x14ac:dyDescent="0.3">
      <c r="A1170" s="100" t="s">
        <v>1564</v>
      </c>
      <c r="B1170" s="18" t="s">
        <v>1565</v>
      </c>
      <c r="C1170" s="27" t="s">
        <v>635</v>
      </c>
      <c r="D1170" s="27" t="str">
        <f t="shared" si="31"/>
        <v>&gt;5000</v>
      </c>
      <c r="E1170" s="96" t="s">
        <v>541</v>
      </c>
    </row>
    <row r="1171" spans="1:5" ht="20.25" customHeight="1" x14ac:dyDescent="0.3">
      <c r="A1171" s="100" t="s">
        <v>1568</v>
      </c>
      <c r="B1171" s="18" t="s">
        <v>1569</v>
      </c>
      <c r="C1171" s="27" t="s">
        <v>635</v>
      </c>
      <c r="D1171" s="27" t="str">
        <f t="shared" si="31"/>
        <v>&gt;5000</v>
      </c>
      <c r="E1171" s="96" t="s">
        <v>516</v>
      </c>
    </row>
    <row r="1172" spans="1:5" ht="20.25" customHeight="1" x14ac:dyDescent="0.3">
      <c r="A1172" s="100" t="s">
        <v>1586</v>
      </c>
      <c r="B1172" s="18" t="s">
        <v>1587</v>
      </c>
      <c r="C1172" s="27" t="s">
        <v>635</v>
      </c>
      <c r="D1172" s="27" t="str">
        <f t="shared" si="31"/>
        <v>&gt;5000</v>
      </c>
      <c r="E1172" s="96" t="s">
        <v>541</v>
      </c>
    </row>
    <row r="1173" spans="1:5" ht="20.25" customHeight="1" x14ac:dyDescent="0.3">
      <c r="A1173" s="100" t="s">
        <v>1599</v>
      </c>
      <c r="B1173" s="18" t="s">
        <v>1600</v>
      </c>
      <c r="C1173" s="27" t="s">
        <v>635</v>
      </c>
      <c r="D1173" s="27" t="str">
        <f t="shared" si="31"/>
        <v>&gt;5000</v>
      </c>
      <c r="E1173" s="96" t="s">
        <v>516</v>
      </c>
    </row>
    <row r="1174" spans="1:5" ht="20.25" customHeight="1" x14ac:dyDescent="0.3">
      <c r="A1174" s="100" t="s">
        <v>1603</v>
      </c>
      <c r="B1174" s="18" t="s">
        <v>1604</v>
      </c>
      <c r="C1174" s="27" t="s">
        <v>635</v>
      </c>
      <c r="D1174" s="27" t="str">
        <f t="shared" si="31"/>
        <v>&gt;5000</v>
      </c>
      <c r="E1174" s="96" t="s">
        <v>516</v>
      </c>
    </row>
    <row r="1175" spans="1:5" ht="20.25" customHeight="1" x14ac:dyDescent="0.3">
      <c r="A1175" s="100" t="s">
        <v>1607</v>
      </c>
      <c r="B1175" s="18" t="s">
        <v>1608</v>
      </c>
      <c r="C1175" s="27" t="s">
        <v>635</v>
      </c>
      <c r="D1175" s="27" t="str">
        <f t="shared" si="31"/>
        <v>&gt;5000</v>
      </c>
      <c r="E1175" s="96" t="s">
        <v>516</v>
      </c>
    </row>
    <row r="1176" spans="1:5" ht="20.25" customHeight="1" x14ac:dyDescent="0.3">
      <c r="A1176" s="100" t="s">
        <v>1625</v>
      </c>
      <c r="B1176" s="18" t="s">
        <v>1626</v>
      </c>
      <c r="C1176" s="27" t="s">
        <v>635</v>
      </c>
      <c r="D1176" s="27" t="str">
        <f t="shared" si="31"/>
        <v>&gt;5000</v>
      </c>
      <c r="E1176" s="96" t="s">
        <v>541</v>
      </c>
    </row>
    <row r="1177" spans="1:5" ht="20.25" customHeight="1" x14ac:dyDescent="0.3">
      <c r="A1177" s="100" t="s">
        <v>1702</v>
      </c>
      <c r="B1177" s="18" t="s">
        <v>1703</v>
      </c>
      <c r="C1177" s="27" t="s">
        <v>635</v>
      </c>
      <c r="D1177" s="27" t="str">
        <f t="shared" si="31"/>
        <v>&gt;5000</v>
      </c>
      <c r="E1177" s="96" t="s">
        <v>516</v>
      </c>
    </row>
    <row r="1178" spans="1:5" ht="20.25" customHeight="1" x14ac:dyDescent="0.3">
      <c r="A1178" s="100" t="s">
        <v>1736</v>
      </c>
      <c r="B1178" s="18" t="s">
        <v>1737</v>
      </c>
      <c r="C1178" s="27" t="s">
        <v>635</v>
      </c>
      <c r="D1178" s="27" t="str">
        <f t="shared" si="31"/>
        <v>&gt;5000</v>
      </c>
      <c r="E1178" s="96" t="s">
        <v>516</v>
      </c>
    </row>
    <row r="1179" spans="1:5" ht="20.25" customHeight="1" x14ac:dyDescent="0.3">
      <c r="A1179" s="100" t="s">
        <v>1741</v>
      </c>
      <c r="B1179" s="18" t="s">
        <v>261</v>
      </c>
      <c r="C1179" s="27" t="s">
        <v>635</v>
      </c>
      <c r="D1179" s="27" t="str">
        <f t="shared" si="31"/>
        <v>&gt;5000</v>
      </c>
      <c r="E1179" s="96" t="s">
        <v>541</v>
      </c>
    </row>
    <row r="1180" spans="1:5" ht="20.25" customHeight="1" x14ac:dyDescent="0.3">
      <c r="A1180" s="100" t="s">
        <v>1763</v>
      </c>
      <c r="B1180" s="18" t="s">
        <v>1764</v>
      </c>
      <c r="C1180" s="27" t="s">
        <v>635</v>
      </c>
      <c r="D1180" s="27" t="str">
        <f t="shared" si="31"/>
        <v>&gt;5000</v>
      </c>
      <c r="E1180" s="96" t="s">
        <v>516</v>
      </c>
    </row>
    <row r="1181" spans="1:5" ht="20.25" customHeight="1" x14ac:dyDescent="0.3">
      <c r="A1181" s="100" t="s">
        <v>1774</v>
      </c>
      <c r="B1181" s="18" t="s">
        <v>1430</v>
      </c>
      <c r="C1181" s="27" t="s">
        <v>635</v>
      </c>
      <c r="D1181" s="27" t="str">
        <f t="shared" si="31"/>
        <v>&gt;5000</v>
      </c>
      <c r="E1181" s="96" t="s">
        <v>541</v>
      </c>
    </row>
    <row r="1182" spans="1:5" ht="20.25" customHeight="1" x14ac:dyDescent="0.3">
      <c r="A1182" s="100" t="s">
        <v>1775</v>
      </c>
      <c r="B1182" s="18" t="s">
        <v>1776</v>
      </c>
      <c r="C1182" s="27" t="s">
        <v>635</v>
      </c>
      <c r="D1182" s="27" t="str">
        <f t="shared" si="31"/>
        <v>&gt;5000</v>
      </c>
      <c r="E1182" s="96" t="s">
        <v>541</v>
      </c>
    </row>
    <row r="1183" spans="1:5" ht="20.25" customHeight="1" x14ac:dyDescent="0.3">
      <c r="A1183" s="100" t="s">
        <v>1779</v>
      </c>
      <c r="B1183" s="18" t="s">
        <v>1780</v>
      </c>
      <c r="C1183" s="27" t="s">
        <v>635</v>
      </c>
      <c r="D1183" s="27" t="str">
        <f t="shared" si="31"/>
        <v>&gt;5000</v>
      </c>
      <c r="E1183" s="96" t="s">
        <v>516</v>
      </c>
    </row>
    <row r="1184" spans="1:5" ht="20.25" customHeight="1" x14ac:dyDescent="0.3">
      <c r="A1184" s="100" t="s">
        <v>1781</v>
      </c>
      <c r="B1184" s="18" t="s">
        <v>1782</v>
      </c>
      <c r="C1184" s="27" t="s">
        <v>635</v>
      </c>
      <c r="D1184" s="27" t="str">
        <f t="shared" si="31"/>
        <v>&gt;5000</v>
      </c>
      <c r="E1184" s="96" t="s">
        <v>516</v>
      </c>
    </row>
    <row r="1185" spans="1:5" ht="20.25" customHeight="1" x14ac:dyDescent="0.3">
      <c r="A1185" s="100" t="s">
        <v>1785</v>
      </c>
      <c r="B1185" s="18" t="s">
        <v>943</v>
      </c>
      <c r="C1185" s="27" t="s">
        <v>635</v>
      </c>
      <c r="D1185" s="27" t="str">
        <f t="shared" si="31"/>
        <v>&gt;5000</v>
      </c>
      <c r="E1185" s="96" t="s">
        <v>516</v>
      </c>
    </row>
    <row r="1186" spans="1:5" ht="20.25" customHeight="1" x14ac:dyDescent="0.3">
      <c r="A1186" s="100" t="s">
        <v>1801</v>
      </c>
      <c r="B1186" s="18" t="s">
        <v>1802</v>
      </c>
      <c r="C1186" s="27" t="s">
        <v>635</v>
      </c>
      <c r="D1186" s="27" t="str">
        <f t="shared" si="31"/>
        <v>&gt;5000</v>
      </c>
      <c r="E1186" s="96" t="s">
        <v>516</v>
      </c>
    </row>
    <row r="1187" spans="1:5" ht="20.25" customHeight="1" x14ac:dyDescent="0.3">
      <c r="A1187" s="100" t="s">
        <v>1803</v>
      </c>
      <c r="B1187" s="18" t="s">
        <v>1804</v>
      </c>
      <c r="C1187" s="27" t="s">
        <v>635</v>
      </c>
      <c r="D1187" s="27" t="str">
        <f t="shared" si="31"/>
        <v>&gt;5000</v>
      </c>
      <c r="E1187" s="96" t="s">
        <v>541</v>
      </c>
    </row>
    <row r="1188" spans="1:5" ht="20.25" customHeight="1" x14ac:dyDescent="0.3">
      <c r="A1188" s="100" t="s">
        <v>1823</v>
      </c>
      <c r="B1188" s="18" t="s">
        <v>1824</v>
      </c>
      <c r="C1188" s="27" t="s">
        <v>635</v>
      </c>
      <c r="D1188" s="27" t="str">
        <f t="shared" si="31"/>
        <v>&gt;5000</v>
      </c>
      <c r="E1188" s="96" t="s">
        <v>516</v>
      </c>
    </row>
    <row r="1189" spans="1:5" ht="20.25" customHeight="1" x14ac:dyDescent="0.3">
      <c r="A1189" s="100" t="s">
        <v>1853</v>
      </c>
      <c r="B1189" s="18" t="s">
        <v>1854</v>
      </c>
      <c r="C1189" s="27" t="s">
        <v>635</v>
      </c>
      <c r="D1189" s="27" t="str">
        <f t="shared" si="31"/>
        <v>&gt;5000</v>
      </c>
      <c r="E1189" s="96" t="s">
        <v>516</v>
      </c>
    </row>
    <row r="1190" spans="1:5" ht="20.25" customHeight="1" x14ac:dyDescent="0.3">
      <c r="A1190" s="100" t="s">
        <v>1859</v>
      </c>
      <c r="B1190" s="18" t="s">
        <v>1860</v>
      </c>
      <c r="C1190" s="27" t="s">
        <v>635</v>
      </c>
      <c r="D1190" s="27" t="str">
        <f t="shared" si="31"/>
        <v>&gt;5000</v>
      </c>
      <c r="E1190" s="96" t="s">
        <v>541</v>
      </c>
    </row>
    <row r="1191" spans="1:5" ht="20.25" customHeight="1" x14ac:dyDescent="0.3">
      <c r="A1191" s="100" t="s">
        <v>1867</v>
      </c>
      <c r="B1191" s="18" t="s">
        <v>1868</v>
      </c>
      <c r="C1191" s="27" t="s">
        <v>635</v>
      </c>
      <c r="D1191" s="27" t="str">
        <f t="shared" si="31"/>
        <v>&gt;5000</v>
      </c>
      <c r="E1191" s="96" t="s">
        <v>541</v>
      </c>
    </row>
    <row r="1192" spans="1:5" ht="20.25" customHeight="1" x14ac:dyDescent="0.3">
      <c r="A1192" s="100" t="s">
        <v>1903</v>
      </c>
      <c r="B1192" s="18" t="s">
        <v>312</v>
      </c>
      <c r="C1192" s="27" t="s">
        <v>635</v>
      </c>
      <c r="D1192" s="27" t="str">
        <f t="shared" si="31"/>
        <v>&gt;5000</v>
      </c>
      <c r="E1192" s="96" t="s">
        <v>541</v>
      </c>
    </row>
    <row r="1193" spans="1:5" ht="20.25" customHeight="1" x14ac:dyDescent="0.3">
      <c r="A1193" s="100" t="s">
        <v>1904</v>
      </c>
      <c r="B1193" s="18" t="s">
        <v>1905</v>
      </c>
      <c r="C1193" s="27" t="s">
        <v>635</v>
      </c>
      <c r="D1193" s="27" t="str">
        <f t="shared" si="31"/>
        <v>&gt;5000</v>
      </c>
      <c r="E1193" s="96" t="s">
        <v>516</v>
      </c>
    </row>
    <row r="1194" spans="1:5" ht="20.25" customHeight="1" x14ac:dyDescent="0.3">
      <c r="A1194" s="100" t="s">
        <v>1909</v>
      </c>
      <c r="B1194" s="18" t="s">
        <v>1910</v>
      </c>
      <c r="C1194" s="27" t="s">
        <v>635</v>
      </c>
      <c r="D1194" s="27" t="str">
        <f t="shared" si="31"/>
        <v>&gt;5000</v>
      </c>
      <c r="E1194" s="96" t="s">
        <v>541</v>
      </c>
    </row>
    <row r="1195" spans="1:5" ht="20.25" customHeight="1" x14ac:dyDescent="0.3">
      <c r="A1195" s="100" t="s">
        <v>1917</v>
      </c>
      <c r="B1195" s="18" t="s">
        <v>1918</v>
      </c>
      <c r="C1195" s="27" t="s">
        <v>635</v>
      </c>
      <c r="D1195" s="27" t="str">
        <f t="shared" si="31"/>
        <v>&gt;5000</v>
      </c>
      <c r="E1195" s="96" t="s">
        <v>516</v>
      </c>
    </row>
    <row r="1196" spans="1:5" ht="20.25" customHeight="1" x14ac:dyDescent="0.3">
      <c r="A1196" s="100" t="s">
        <v>1923</v>
      </c>
      <c r="B1196" s="18" t="s">
        <v>1924</v>
      </c>
      <c r="C1196" s="27" t="s">
        <v>635</v>
      </c>
      <c r="D1196" s="27" t="str">
        <f t="shared" si="31"/>
        <v>&gt;5000</v>
      </c>
      <c r="E1196" s="96" t="s">
        <v>541</v>
      </c>
    </row>
    <row r="1197" spans="1:5" ht="20.25" customHeight="1" x14ac:dyDescent="0.3">
      <c r="A1197" s="100" t="s">
        <v>1933</v>
      </c>
      <c r="B1197" s="18" t="s">
        <v>1934</v>
      </c>
      <c r="C1197" s="27" t="s">
        <v>635</v>
      </c>
      <c r="D1197" s="27" t="str">
        <f t="shared" si="31"/>
        <v>&gt;5000</v>
      </c>
      <c r="E1197" s="96" t="s">
        <v>516</v>
      </c>
    </row>
    <row r="1198" spans="1:5" ht="20.25" customHeight="1" x14ac:dyDescent="0.3">
      <c r="A1198" s="100" t="s">
        <v>1939</v>
      </c>
      <c r="B1198" s="18" t="s">
        <v>1940</v>
      </c>
      <c r="C1198" s="27" t="s">
        <v>635</v>
      </c>
      <c r="D1198" s="27" t="str">
        <f t="shared" si="31"/>
        <v>&gt;5000</v>
      </c>
      <c r="E1198" s="96" t="s">
        <v>541</v>
      </c>
    </row>
    <row r="1199" spans="1:5" ht="20.25" customHeight="1" x14ac:dyDescent="0.3">
      <c r="A1199" s="100" t="s">
        <v>1941</v>
      </c>
      <c r="B1199" s="18" t="s">
        <v>1942</v>
      </c>
      <c r="C1199" s="27" t="s">
        <v>635</v>
      </c>
      <c r="D1199" s="27" t="str">
        <f t="shared" si="31"/>
        <v>&gt;5000</v>
      </c>
      <c r="E1199" s="96" t="s">
        <v>541</v>
      </c>
    </row>
    <row r="1200" spans="1:5" ht="20.25" customHeight="1" x14ac:dyDescent="0.3">
      <c r="A1200" s="100" t="s">
        <v>1944</v>
      </c>
      <c r="B1200" s="18" t="s">
        <v>1945</v>
      </c>
      <c r="C1200" s="27" t="s">
        <v>635</v>
      </c>
      <c r="D1200" s="27" t="str">
        <f t="shared" si="31"/>
        <v>&gt;5000</v>
      </c>
      <c r="E1200" s="96" t="s">
        <v>541</v>
      </c>
    </row>
    <row r="1201" spans="1:5" ht="20.25" customHeight="1" x14ac:dyDescent="0.3">
      <c r="A1201" s="100" t="s">
        <v>1946</v>
      </c>
      <c r="B1201" s="18" t="s">
        <v>1947</v>
      </c>
      <c r="C1201" s="27" t="s">
        <v>635</v>
      </c>
      <c r="D1201" s="27" t="str">
        <f t="shared" si="31"/>
        <v>&gt;5000</v>
      </c>
      <c r="E1201" s="96" t="s">
        <v>541</v>
      </c>
    </row>
    <row r="1202" spans="1:5" ht="20.25" customHeight="1" x14ac:dyDescent="0.3">
      <c r="A1202" s="100" t="s">
        <v>1948</v>
      </c>
      <c r="B1202" s="18" t="s">
        <v>1949</v>
      </c>
      <c r="C1202" s="27" t="s">
        <v>635</v>
      </c>
      <c r="D1202" s="27" t="str">
        <f t="shared" si="31"/>
        <v>&gt;5000</v>
      </c>
      <c r="E1202" s="96" t="s">
        <v>516</v>
      </c>
    </row>
    <row r="1203" spans="1:5" ht="20.25" customHeight="1" x14ac:dyDescent="0.3">
      <c r="A1203" s="100" t="s">
        <v>1953</v>
      </c>
      <c r="B1203" s="18" t="s">
        <v>1954</v>
      </c>
      <c r="C1203" s="27" t="s">
        <v>635</v>
      </c>
      <c r="D1203" s="27" t="str">
        <f t="shared" si="31"/>
        <v>&gt;5000</v>
      </c>
      <c r="E1203" s="96" t="s">
        <v>516</v>
      </c>
    </row>
    <row r="1204" spans="1:5" ht="20.25" customHeight="1" x14ac:dyDescent="0.3">
      <c r="A1204" s="100" t="s">
        <v>1958</v>
      </c>
      <c r="B1204" s="18" t="s">
        <v>1959</v>
      </c>
      <c r="C1204" s="27" t="s">
        <v>635</v>
      </c>
      <c r="D1204" s="27" t="str">
        <f t="shared" si="31"/>
        <v>&gt;5000</v>
      </c>
      <c r="E1204" s="96" t="s">
        <v>516</v>
      </c>
    </row>
    <row r="1205" spans="1:5" ht="20.25" customHeight="1" x14ac:dyDescent="0.3">
      <c r="A1205" s="100" t="s">
        <v>1983</v>
      </c>
      <c r="B1205" s="18" t="s">
        <v>1984</v>
      </c>
      <c r="C1205" s="27" t="s">
        <v>635</v>
      </c>
      <c r="D1205" s="27" t="str">
        <f t="shared" si="31"/>
        <v>&gt;5000</v>
      </c>
      <c r="E1205" s="96" t="s">
        <v>541</v>
      </c>
    </row>
    <row r="1206" spans="1:5" ht="20.25" customHeight="1" x14ac:dyDescent="0.3">
      <c r="A1206" s="100" t="s">
        <v>1985</v>
      </c>
      <c r="B1206" s="18" t="s">
        <v>1986</v>
      </c>
      <c r="C1206" s="27" t="s">
        <v>635</v>
      </c>
      <c r="D1206" s="27" t="str">
        <f t="shared" si="31"/>
        <v>&gt;5000</v>
      </c>
      <c r="E1206" s="96" t="s">
        <v>516</v>
      </c>
    </row>
    <row r="1207" spans="1:5" ht="20.25" customHeight="1" x14ac:dyDescent="0.3">
      <c r="A1207" s="100" t="s">
        <v>1998</v>
      </c>
      <c r="B1207" s="18" t="s">
        <v>1999</v>
      </c>
      <c r="C1207" s="27" t="s">
        <v>635</v>
      </c>
      <c r="D1207" s="27" t="str">
        <f t="shared" si="31"/>
        <v>&gt;5000</v>
      </c>
      <c r="E1207" s="96" t="s">
        <v>516</v>
      </c>
    </row>
    <row r="1208" spans="1:5" ht="20.25" customHeight="1" x14ac:dyDescent="0.3">
      <c r="A1208" s="100" t="s">
        <v>2000</v>
      </c>
      <c r="B1208" s="18" t="s">
        <v>2001</v>
      </c>
      <c r="C1208" s="27" t="s">
        <v>635</v>
      </c>
      <c r="D1208" s="27" t="str">
        <f t="shared" si="31"/>
        <v>&gt;5000</v>
      </c>
      <c r="E1208" s="96" t="s">
        <v>516</v>
      </c>
    </row>
    <row r="1209" spans="1:5" ht="20.25" customHeight="1" x14ac:dyDescent="0.3">
      <c r="A1209" s="100" t="s">
        <v>2015</v>
      </c>
      <c r="B1209" s="18" t="s">
        <v>2016</v>
      </c>
      <c r="C1209" s="27" t="s">
        <v>635</v>
      </c>
      <c r="D1209" s="27" t="str">
        <f t="shared" si="31"/>
        <v>&gt;5000</v>
      </c>
      <c r="E1209" s="96" t="s">
        <v>541</v>
      </c>
    </row>
    <row r="1210" spans="1:5" ht="20.25" customHeight="1" x14ac:dyDescent="0.3">
      <c r="A1210" s="100" t="s">
        <v>2034</v>
      </c>
      <c r="B1210" s="18" t="s">
        <v>2035</v>
      </c>
      <c r="C1210" s="27" t="s">
        <v>635</v>
      </c>
      <c r="D1210" s="27" t="str">
        <f t="shared" si="31"/>
        <v>&gt;5000</v>
      </c>
      <c r="E1210" s="96" t="s">
        <v>541</v>
      </c>
    </row>
    <row r="1211" spans="1:5" ht="20.25" customHeight="1" x14ac:dyDescent="0.3">
      <c r="A1211" s="100" t="s">
        <v>2087</v>
      </c>
      <c r="B1211" s="18" t="s">
        <v>2088</v>
      </c>
      <c r="C1211" s="27" t="s">
        <v>635</v>
      </c>
      <c r="D1211" s="27" t="str">
        <f t="shared" si="31"/>
        <v>&gt;5000</v>
      </c>
      <c r="E1211" s="96" t="s">
        <v>516</v>
      </c>
    </row>
    <row r="1212" spans="1:5" ht="20.25" customHeight="1" x14ac:dyDescent="0.3">
      <c r="A1212" s="100" t="s">
        <v>2107</v>
      </c>
      <c r="B1212" s="18" t="s">
        <v>2108</v>
      </c>
      <c r="C1212" s="27" t="s">
        <v>635</v>
      </c>
      <c r="D1212" s="27" t="str">
        <f t="shared" si="31"/>
        <v>&gt;5000</v>
      </c>
      <c r="E1212" s="96" t="s">
        <v>516</v>
      </c>
    </row>
    <row r="1213" spans="1:5" ht="20.25" customHeight="1" x14ac:dyDescent="0.3">
      <c r="A1213" s="100" t="s">
        <v>2113</v>
      </c>
      <c r="B1213" s="18" t="s">
        <v>141</v>
      </c>
      <c r="C1213" s="27" t="s">
        <v>635</v>
      </c>
      <c r="D1213" s="27" t="str">
        <f t="shared" si="31"/>
        <v>&gt;5000</v>
      </c>
      <c r="E1213" s="96" t="s">
        <v>541</v>
      </c>
    </row>
    <row r="1214" spans="1:5" ht="20.25" customHeight="1" x14ac:dyDescent="0.3">
      <c r="A1214" s="100" t="s">
        <v>2117</v>
      </c>
      <c r="B1214" s="18" t="s">
        <v>2118</v>
      </c>
      <c r="C1214" s="27" t="s">
        <v>635</v>
      </c>
      <c r="D1214" s="27" t="str">
        <f t="shared" si="31"/>
        <v>&gt;5000</v>
      </c>
      <c r="E1214" s="96" t="s">
        <v>516</v>
      </c>
    </row>
    <row r="1215" spans="1:5" ht="20.25" customHeight="1" x14ac:dyDescent="0.3">
      <c r="A1215" s="100" t="s">
        <v>2134</v>
      </c>
      <c r="B1215" s="18" t="s">
        <v>681</v>
      </c>
      <c r="C1215" s="27" t="s">
        <v>635</v>
      </c>
      <c r="D1215" s="27" t="str">
        <f t="shared" si="31"/>
        <v>&gt;5000</v>
      </c>
      <c r="E1215" s="96" t="s">
        <v>516</v>
      </c>
    </row>
    <row r="1216" spans="1:5" ht="20.25" customHeight="1" x14ac:dyDescent="0.3">
      <c r="A1216" s="100" t="s">
        <v>2135</v>
      </c>
      <c r="B1216" s="18" t="s">
        <v>2136</v>
      </c>
      <c r="C1216" s="27" t="s">
        <v>635</v>
      </c>
      <c r="D1216" s="27" t="str">
        <f t="shared" si="31"/>
        <v>&gt;5000</v>
      </c>
      <c r="E1216" s="96" t="s">
        <v>516</v>
      </c>
    </row>
    <row r="1217" spans="1:5" ht="20.25" customHeight="1" x14ac:dyDescent="0.3">
      <c r="A1217" s="100" t="s">
        <v>2138</v>
      </c>
      <c r="B1217" s="18" t="s">
        <v>2139</v>
      </c>
      <c r="C1217" s="27" t="s">
        <v>635</v>
      </c>
      <c r="D1217" s="27" t="str">
        <f t="shared" si="31"/>
        <v>&gt;5000</v>
      </c>
      <c r="E1217" s="96" t="s">
        <v>516</v>
      </c>
    </row>
    <row r="1218" spans="1:5" ht="20.25" customHeight="1" x14ac:dyDescent="0.3">
      <c r="A1218" s="100" t="s">
        <v>2140</v>
      </c>
      <c r="B1218" s="18" t="s">
        <v>2141</v>
      </c>
      <c r="C1218" s="27" t="s">
        <v>635</v>
      </c>
      <c r="D1218" s="27" t="str">
        <f t="shared" si="31"/>
        <v>&gt;5000</v>
      </c>
      <c r="E1218" s="96" t="s">
        <v>541</v>
      </c>
    </row>
    <row r="1219" spans="1:5" ht="20.25" customHeight="1" x14ac:dyDescent="0.3">
      <c r="A1219" s="100" t="s">
        <v>2154</v>
      </c>
      <c r="B1219" s="18" t="s">
        <v>2155</v>
      </c>
      <c r="C1219" s="27" t="s">
        <v>635</v>
      </c>
      <c r="D1219" s="27" t="str">
        <f t="shared" si="31"/>
        <v>&gt;5000</v>
      </c>
      <c r="E1219" s="96" t="s">
        <v>516</v>
      </c>
    </row>
    <row r="1220" spans="1:5" ht="20.25" customHeight="1" x14ac:dyDescent="0.3">
      <c r="A1220" s="100" t="s">
        <v>2187</v>
      </c>
      <c r="B1220" s="18" t="s">
        <v>2188</v>
      </c>
      <c r="C1220" s="27" t="s">
        <v>635</v>
      </c>
      <c r="D1220" s="27" t="str">
        <f t="shared" ref="D1220:D1283" si="32">C1220</f>
        <v>&gt;5000</v>
      </c>
      <c r="E1220" s="96" t="s">
        <v>516</v>
      </c>
    </row>
    <row r="1221" spans="1:5" ht="20.25" customHeight="1" x14ac:dyDescent="0.3">
      <c r="A1221" s="100" t="s">
        <v>2192</v>
      </c>
      <c r="B1221" s="18" t="s">
        <v>1999</v>
      </c>
      <c r="C1221" s="27" t="s">
        <v>635</v>
      </c>
      <c r="D1221" s="27" t="str">
        <f t="shared" si="32"/>
        <v>&gt;5000</v>
      </c>
      <c r="E1221" s="96" t="s">
        <v>516</v>
      </c>
    </row>
    <row r="1222" spans="1:5" ht="20.25" customHeight="1" x14ac:dyDescent="0.3">
      <c r="A1222" s="100" t="s">
        <v>2201</v>
      </c>
      <c r="B1222" s="18" t="s">
        <v>2202</v>
      </c>
      <c r="C1222" s="27" t="s">
        <v>635</v>
      </c>
      <c r="D1222" s="27" t="str">
        <f t="shared" si="32"/>
        <v>&gt;5000</v>
      </c>
      <c r="E1222" s="96" t="s">
        <v>541</v>
      </c>
    </row>
    <row r="1223" spans="1:5" ht="20.25" customHeight="1" x14ac:dyDescent="0.3">
      <c r="A1223" s="100" t="s">
        <v>2206</v>
      </c>
      <c r="B1223" s="18" t="s">
        <v>2207</v>
      </c>
      <c r="C1223" s="27" t="s">
        <v>635</v>
      </c>
      <c r="D1223" s="27" t="str">
        <f t="shared" si="32"/>
        <v>&gt;5000</v>
      </c>
      <c r="E1223" s="96" t="s">
        <v>541</v>
      </c>
    </row>
    <row r="1224" spans="1:5" ht="20.25" customHeight="1" x14ac:dyDescent="0.3">
      <c r="A1224" s="100" t="s">
        <v>2211</v>
      </c>
      <c r="B1224" s="18" t="s">
        <v>2212</v>
      </c>
      <c r="C1224" s="27" t="s">
        <v>635</v>
      </c>
      <c r="D1224" s="27" t="str">
        <f t="shared" si="32"/>
        <v>&gt;5000</v>
      </c>
      <c r="E1224" s="96" t="s">
        <v>516</v>
      </c>
    </row>
    <row r="1225" spans="1:5" ht="20.25" customHeight="1" x14ac:dyDescent="0.3">
      <c r="A1225" s="100" t="s">
        <v>2216</v>
      </c>
      <c r="B1225" s="18" t="s">
        <v>2217</v>
      </c>
      <c r="C1225" s="27" t="s">
        <v>635</v>
      </c>
      <c r="D1225" s="27" t="str">
        <f t="shared" si="32"/>
        <v>&gt;5000</v>
      </c>
      <c r="E1225" s="96" t="s">
        <v>516</v>
      </c>
    </row>
    <row r="1226" spans="1:5" ht="20.25" customHeight="1" x14ac:dyDescent="0.3">
      <c r="A1226" s="100" t="s">
        <v>2218</v>
      </c>
      <c r="B1226" s="18" t="s">
        <v>2219</v>
      </c>
      <c r="C1226" s="27" t="s">
        <v>635</v>
      </c>
      <c r="D1226" s="27" t="str">
        <f t="shared" si="32"/>
        <v>&gt;5000</v>
      </c>
      <c r="E1226" s="96" t="s">
        <v>516</v>
      </c>
    </row>
    <row r="1227" spans="1:5" ht="20.25" customHeight="1" x14ac:dyDescent="0.3">
      <c r="A1227" s="100" t="s">
        <v>2226</v>
      </c>
      <c r="B1227" s="18" t="s">
        <v>2227</v>
      </c>
      <c r="C1227" s="27" t="s">
        <v>635</v>
      </c>
      <c r="D1227" s="27" t="str">
        <f t="shared" si="32"/>
        <v>&gt;5000</v>
      </c>
      <c r="E1227" s="96" t="s">
        <v>541</v>
      </c>
    </row>
    <row r="1228" spans="1:5" ht="20.25" customHeight="1" x14ac:dyDescent="0.3">
      <c r="A1228" s="100" t="s">
        <v>2231</v>
      </c>
      <c r="B1228" s="18" t="s">
        <v>2232</v>
      </c>
      <c r="C1228" s="27" t="s">
        <v>635</v>
      </c>
      <c r="D1228" s="27" t="str">
        <f t="shared" si="32"/>
        <v>&gt;5000</v>
      </c>
      <c r="E1228" s="96" t="s">
        <v>516</v>
      </c>
    </row>
    <row r="1229" spans="1:5" ht="20.25" customHeight="1" x14ac:dyDescent="0.3">
      <c r="A1229" s="100" t="s">
        <v>2236</v>
      </c>
      <c r="B1229" s="18" t="s">
        <v>2237</v>
      </c>
      <c r="C1229" s="27" t="s">
        <v>635</v>
      </c>
      <c r="D1229" s="27" t="str">
        <f t="shared" si="32"/>
        <v>&gt;5000</v>
      </c>
      <c r="E1229" s="96" t="s">
        <v>516</v>
      </c>
    </row>
    <row r="1230" spans="1:5" ht="20.25" customHeight="1" x14ac:dyDescent="0.3">
      <c r="A1230" s="100" t="s">
        <v>2259</v>
      </c>
      <c r="B1230" s="18" t="s">
        <v>2260</v>
      </c>
      <c r="C1230" s="27" t="s">
        <v>635</v>
      </c>
      <c r="D1230" s="27" t="str">
        <f t="shared" si="32"/>
        <v>&gt;5000</v>
      </c>
      <c r="E1230" s="96" t="s">
        <v>516</v>
      </c>
    </row>
    <row r="1231" spans="1:5" ht="20.25" customHeight="1" x14ac:dyDescent="0.3">
      <c r="A1231" s="100" t="s">
        <v>2262</v>
      </c>
      <c r="B1231" s="18" t="s">
        <v>2263</v>
      </c>
      <c r="C1231" s="27" t="s">
        <v>635</v>
      </c>
      <c r="D1231" s="27" t="str">
        <f t="shared" si="32"/>
        <v>&gt;5000</v>
      </c>
      <c r="E1231" s="96" t="s">
        <v>516</v>
      </c>
    </row>
    <row r="1232" spans="1:5" ht="20.25" customHeight="1" x14ac:dyDescent="0.3">
      <c r="A1232" s="100" t="s">
        <v>2264</v>
      </c>
      <c r="B1232" s="18" t="s">
        <v>2265</v>
      </c>
      <c r="C1232" s="27" t="s">
        <v>635</v>
      </c>
      <c r="D1232" s="27" t="str">
        <f t="shared" si="32"/>
        <v>&gt;5000</v>
      </c>
      <c r="E1232" s="96" t="s">
        <v>541</v>
      </c>
    </row>
    <row r="1233" spans="1:5" ht="20.25" customHeight="1" x14ac:dyDescent="0.3">
      <c r="A1233" s="100" t="s">
        <v>2271</v>
      </c>
      <c r="B1233" s="18" t="s">
        <v>2272</v>
      </c>
      <c r="C1233" s="27" t="s">
        <v>635</v>
      </c>
      <c r="D1233" s="27" t="str">
        <f t="shared" si="32"/>
        <v>&gt;5000</v>
      </c>
      <c r="E1233" s="96" t="s">
        <v>516</v>
      </c>
    </row>
    <row r="1234" spans="1:5" ht="20.25" customHeight="1" x14ac:dyDescent="0.3">
      <c r="A1234" s="100" t="s">
        <v>2273</v>
      </c>
      <c r="B1234" s="18" t="s">
        <v>2274</v>
      </c>
      <c r="C1234" s="27" t="s">
        <v>635</v>
      </c>
      <c r="D1234" s="27" t="str">
        <f t="shared" si="32"/>
        <v>&gt;5000</v>
      </c>
      <c r="E1234" s="96" t="s">
        <v>541</v>
      </c>
    </row>
    <row r="1235" spans="1:5" ht="20.25" customHeight="1" x14ac:dyDescent="0.3">
      <c r="A1235" s="100" t="s">
        <v>2294</v>
      </c>
      <c r="B1235" s="18" t="s">
        <v>2295</v>
      </c>
      <c r="C1235" s="27" t="s">
        <v>635</v>
      </c>
      <c r="D1235" s="27" t="str">
        <f t="shared" si="32"/>
        <v>&gt;5000</v>
      </c>
      <c r="E1235" s="96" t="s">
        <v>516</v>
      </c>
    </row>
    <row r="1236" spans="1:5" ht="20.25" customHeight="1" x14ac:dyDescent="0.3">
      <c r="A1236" s="100" t="s">
        <v>2303</v>
      </c>
      <c r="B1236" s="18" t="s">
        <v>2304</v>
      </c>
      <c r="C1236" s="27" t="s">
        <v>635</v>
      </c>
      <c r="D1236" s="27" t="str">
        <f t="shared" si="32"/>
        <v>&gt;5000</v>
      </c>
      <c r="E1236" s="96" t="s">
        <v>516</v>
      </c>
    </row>
    <row r="1237" spans="1:5" ht="20.25" customHeight="1" x14ac:dyDescent="0.3">
      <c r="A1237" s="100" t="s">
        <v>2313</v>
      </c>
      <c r="B1237" s="18" t="s">
        <v>2314</v>
      </c>
      <c r="C1237" s="27" t="s">
        <v>635</v>
      </c>
      <c r="D1237" s="27" t="str">
        <f t="shared" si="32"/>
        <v>&gt;5000</v>
      </c>
      <c r="E1237" s="96" t="s">
        <v>516</v>
      </c>
    </row>
    <row r="1238" spans="1:5" ht="20.25" customHeight="1" x14ac:dyDescent="0.3">
      <c r="A1238" s="100" t="s">
        <v>2317</v>
      </c>
      <c r="B1238" s="18" t="s">
        <v>2318</v>
      </c>
      <c r="C1238" s="27" t="s">
        <v>635</v>
      </c>
      <c r="D1238" s="27" t="str">
        <f t="shared" si="32"/>
        <v>&gt;5000</v>
      </c>
      <c r="E1238" s="96" t="s">
        <v>541</v>
      </c>
    </row>
    <row r="1239" spans="1:5" ht="20.25" customHeight="1" x14ac:dyDescent="0.3">
      <c r="A1239" s="100" t="s">
        <v>2323</v>
      </c>
      <c r="B1239" s="18" t="s">
        <v>2324</v>
      </c>
      <c r="C1239" s="27" t="s">
        <v>635</v>
      </c>
      <c r="D1239" s="27" t="str">
        <f t="shared" si="32"/>
        <v>&gt;5000</v>
      </c>
      <c r="E1239" s="96" t="s">
        <v>516</v>
      </c>
    </row>
    <row r="1240" spans="1:5" ht="20.25" customHeight="1" x14ac:dyDescent="0.3">
      <c r="A1240" s="100" t="s">
        <v>2332</v>
      </c>
      <c r="B1240" s="18" t="s">
        <v>1316</v>
      </c>
      <c r="C1240" s="27" t="s">
        <v>635</v>
      </c>
      <c r="D1240" s="27" t="str">
        <f t="shared" si="32"/>
        <v>&gt;5000</v>
      </c>
      <c r="E1240" s="96" t="s">
        <v>516</v>
      </c>
    </row>
    <row r="1241" spans="1:5" ht="20.25" customHeight="1" x14ac:dyDescent="0.3">
      <c r="A1241" s="100" t="s">
        <v>2347</v>
      </c>
      <c r="B1241" s="18" t="s">
        <v>2348</v>
      </c>
      <c r="C1241" s="27" t="s">
        <v>635</v>
      </c>
      <c r="D1241" s="27" t="str">
        <f t="shared" si="32"/>
        <v>&gt;5000</v>
      </c>
      <c r="E1241" s="96" t="s">
        <v>541</v>
      </c>
    </row>
    <row r="1242" spans="1:5" ht="20.25" customHeight="1" x14ac:dyDescent="0.3">
      <c r="A1242" s="100" t="s">
        <v>2369</v>
      </c>
      <c r="B1242" s="18" t="s">
        <v>2370</v>
      </c>
      <c r="C1242" s="27" t="s">
        <v>635</v>
      </c>
      <c r="D1242" s="27" t="str">
        <f t="shared" si="32"/>
        <v>&gt;5000</v>
      </c>
      <c r="E1242" s="96" t="s">
        <v>516</v>
      </c>
    </row>
    <row r="1243" spans="1:5" ht="20.25" customHeight="1" x14ac:dyDescent="0.3">
      <c r="A1243" s="100" t="s">
        <v>2402</v>
      </c>
      <c r="B1243" s="18" t="s">
        <v>2403</v>
      </c>
      <c r="C1243" s="27" t="s">
        <v>635</v>
      </c>
      <c r="D1243" s="27" t="str">
        <f t="shared" si="32"/>
        <v>&gt;5000</v>
      </c>
      <c r="E1243" s="96" t="s">
        <v>516</v>
      </c>
    </row>
    <row r="1244" spans="1:5" ht="20.25" customHeight="1" x14ac:dyDescent="0.3">
      <c r="A1244" s="100" t="s">
        <v>2404</v>
      </c>
      <c r="B1244" s="18" t="s">
        <v>2405</v>
      </c>
      <c r="C1244" s="27" t="s">
        <v>635</v>
      </c>
      <c r="D1244" s="27" t="str">
        <f t="shared" si="32"/>
        <v>&gt;5000</v>
      </c>
      <c r="E1244" s="96" t="s">
        <v>516</v>
      </c>
    </row>
    <row r="1245" spans="1:5" ht="20.25" customHeight="1" x14ac:dyDescent="0.3">
      <c r="A1245" s="100" t="s">
        <v>2423</v>
      </c>
      <c r="B1245" s="18" t="s">
        <v>2424</v>
      </c>
      <c r="C1245" s="27" t="s">
        <v>635</v>
      </c>
      <c r="D1245" s="27" t="str">
        <f t="shared" si="32"/>
        <v>&gt;5000</v>
      </c>
      <c r="E1245" s="96" t="s">
        <v>541</v>
      </c>
    </row>
    <row r="1246" spans="1:5" ht="20.25" customHeight="1" x14ac:dyDescent="0.3">
      <c r="A1246" s="100" t="s">
        <v>2476</v>
      </c>
      <c r="B1246" s="18" t="s">
        <v>1587</v>
      </c>
      <c r="C1246" s="27" t="s">
        <v>635</v>
      </c>
      <c r="D1246" s="27" t="str">
        <f t="shared" si="32"/>
        <v>&gt;5000</v>
      </c>
      <c r="E1246" s="96" t="s">
        <v>541</v>
      </c>
    </row>
    <row r="1247" spans="1:5" ht="20.25" customHeight="1" x14ac:dyDescent="0.3">
      <c r="A1247" s="100" t="s">
        <v>2477</v>
      </c>
      <c r="B1247" s="18" t="s">
        <v>2478</v>
      </c>
      <c r="C1247" s="27" t="s">
        <v>635</v>
      </c>
      <c r="D1247" s="27" t="str">
        <f t="shared" si="32"/>
        <v>&gt;5000</v>
      </c>
      <c r="E1247" s="96" t="s">
        <v>516</v>
      </c>
    </row>
    <row r="1248" spans="1:5" ht="20.25" customHeight="1" x14ac:dyDescent="0.3">
      <c r="A1248" s="100" t="s">
        <v>2499</v>
      </c>
      <c r="B1248" s="18" t="s">
        <v>2500</v>
      </c>
      <c r="C1248" s="27" t="s">
        <v>635</v>
      </c>
      <c r="D1248" s="27" t="str">
        <f t="shared" si="32"/>
        <v>&gt;5000</v>
      </c>
      <c r="E1248" s="96" t="s">
        <v>516</v>
      </c>
    </row>
    <row r="1249" spans="1:5" ht="20.25" customHeight="1" x14ac:dyDescent="0.3">
      <c r="A1249" s="100" t="s">
        <v>2515</v>
      </c>
      <c r="B1249" s="18" t="s">
        <v>2516</v>
      </c>
      <c r="C1249" s="27" t="s">
        <v>635</v>
      </c>
      <c r="D1249" s="27" t="str">
        <f t="shared" si="32"/>
        <v>&gt;5000</v>
      </c>
      <c r="E1249" s="96" t="s">
        <v>516</v>
      </c>
    </row>
    <row r="1250" spans="1:5" ht="20.25" customHeight="1" x14ac:dyDescent="0.3">
      <c r="A1250" s="100" t="s">
        <v>2517</v>
      </c>
      <c r="B1250" s="18" t="s">
        <v>2518</v>
      </c>
      <c r="C1250" s="27" t="s">
        <v>635</v>
      </c>
      <c r="D1250" s="27" t="str">
        <f t="shared" si="32"/>
        <v>&gt;5000</v>
      </c>
      <c r="E1250" s="96" t="s">
        <v>516</v>
      </c>
    </row>
    <row r="1251" spans="1:5" ht="20.25" customHeight="1" x14ac:dyDescent="0.3">
      <c r="A1251" s="100" t="s">
        <v>2523</v>
      </c>
      <c r="B1251" s="18" t="s">
        <v>2524</v>
      </c>
      <c r="C1251" s="27" t="s">
        <v>635</v>
      </c>
      <c r="D1251" s="27" t="str">
        <f t="shared" si="32"/>
        <v>&gt;5000</v>
      </c>
      <c r="E1251" s="96" t="s">
        <v>516</v>
      </c>
    </row>
    <row r="1252" spans="1:5" ht="20.25" customHeight="1" x14ac:dyDescent="0.3">
      <c r="A1252" s="100" t="s">
        <v>2526</v>
      </c>
      <c r="B1252" s="18" t="s">
        <v>2527</v>
      </c>
      <c r="C1252" s="27" t="s">
        <v>635</v>
      </c>
      <c r="D1252" s="27" t="str">
        <f t="shared" si="32"/>
        <v>&gt;5000</v>
      </c>
      <c r="E1252" s="96" t="s">
        <v>516</v>
      </c>
    </row>
    <row r="1253" spans="1:5" ht="20.25" customHeight="1" x14ac:dyDescent="0.3">
      <c r="A1253" s="100" t="s">
        <v>2546</v>
      </c>
      <c r="B1253" s="18" t="s">
        <v>2547</v>
      </c>
      <c r="C1253" s="27" t="s">
        <v>635</v>
      </c>
      <c r="D1253" s="27" t="str">
        <f t="shared" si="32"/>
        <v>&gt;5000</v>
      </c>
      <c r="E1253" s="96" t="s">
        <v>516</v>
      </c>
    </row>
    <row r="1254" spans="1:5" ht="20.25" customHeight="1" x14ac:dyDescent="0.3">
      <c r="A1254" s="100" t="s">
        <v>2555</v>
      </c>
      <c r="B1254" s="18" t="s">
        <v>2556</v>
      </c>
      <c r="C1254" s="27" t="s">
        <v>635</v>
      </c>
      <c r="D1254" s="27" t="str">
        <f t="shared" si="32"/>
        <v>&gt;5000</v>
      </c>
      <c r="E1254" s="96" t="s">
        <v>516</v>
      </c>
    </row>
    <row r="1255" spans="1:5" ht="20.25" customHeight="1" x14ac:dyDescent="0.3">
      <c r="A1255" s="100" t="s">
        <v>2557</v>
      </c>
      <c r="B1255" s="18" t="s">
        <v>2558</v>
      </c>
      <c r="C1255" s="27" t="s">
        <v>635</v>
      </c>
      <c r="D1255" s="27" t="str">
        <f t="shared" si="32"/>
        <v>&gt;5000</v>
      </c>
      <c r="E1255" s="96" t="s">
        <v>516</v>
      </c>
    </row>
    <row r="1256" spans="1:5" ht="20.25" customHeight="1" x14ac:dyDescent="0.3">
      <c r="A1256" s="100" t="s">
        <v>2589</v>
      </c>
      <c r="B1256" s="18" t="s">
        <v>2590</v>
      </c>
      <c r="C1256" s="27" t="s">
        <v>635</v>
      </c>
      <c r="D1256" s="27" t="str">
        <f t="shared" si="32"/>
        <v>&gt;5000</v>
      </c>
      <c r="E1256" s="96" t="s">
        <v>516</v>
      </c>
    </row>
    <row r="1257" spans="1:5" ht="20.25" customHeight="1" x14ac:dyDescent="0.3">
      <c r="A1257" s="100" t="s">
        <v>2596</v>
      </c>
      <c r="B1257" s="18" t="s">
        <v>2597</v>
      </c>
      <c r="C1257" s="27" t="s">
        <v>635</v>
      </c>
      <c r="D1257" s="27" t="str">
        <f t="shared" si="32"/>
        <v>&gt;5000</v>
      </c>
      <c r="E1257" s="96" t="s">
        <v>541</v>
      </c>
    </row>
    <row r="1258" spans="1:5" ht="20.25" customHeight="1" x14ac:dyDescent="0.3">
      <c r="A1258" s="100" t="s">
        <v>2598</v>
      </c>
      <c r="B1258" s="18" t="s">
        <v>2599</v>
      </c>
      <c r="C1258" s="27" t="s">
        <v>635</v>
      </c>
      <c r="D1258" s="27" t="str">
        <f t="shared" si="32"/>
        <v>&gt;5000</v>
      </c>
      <c r="E1258" s="96" t="s">
        <v>541</v>
      </c>
    </row>
    <row r="1259" spans="1:5" ht="20.25" customHeight="1" x14ac:dyDescent="0.3">
      <c r="A1259" s="100" t="s">
        <v>2604</v>
      </c>
      <c r="B1259" s="18" t="s">
        <v>2605</v>
      </c>
      <c r="C1259" s="27" t="s">
        <v>635</v>
      </c>
      <c r="D1259" s="27" t="str">
        <f t="shared" si="32"/>
        <v>&gt;5000</v>
      </c>
      <c r="E1259" s="96" t="s">
        <v>541</v>
      </c>
    </row>
    <row r="1260" spans="1:5" ht="20.25" customHeight="1" x14ac:dyDescent="0.3">
      <c r="A1260" s="100" t="s">
        <v>2606</v>
      </c>
      <c r="B1260" s="18" t="s">
        <v>2607</v>
      </c>
      <c r="C1260" s="27" t="s">
        <v>635</v>
      </c>
      <c r="D1260" s="27" t="str">
        <f t="shared" si="32"/>
        <v>&gt;5000</v>
      </c>
      <c r="E1260" s="96" t="s">
        <v>516</v>
      </c>
    </row>
    <row r="1261" spans="1:5" ht="20.25" customHeight="1" x14ac:dyDescent="0.3">
      <c r="A1261" s="100" t="s">
        <v>2643</v>
      </c>
      <c r="B1261" s="18" t="s">
        <v>2644</v>
      </c>
      <c r="C1261" s="27" t="s">
        <v>635</v>
      </c>
      <c r="D1261" s="27" t="str">
        <f t="shared" si="32"/>
        <v>&gt;5000</v>
      </c>
      <c r="E1261" s="96" t="s">
        <v>516</v>
      </c>
    </row>
    <row r="1262" spans="1:5" ht="20.25" customHeight="1" x14ac:dyDescent="0.3">
      <c r="A1262" s="100" t="s">
        <v>2647</v>
      </c>
      <c r="B1262" s="18" t="s">
        <v>2648</v>
      </c>
      <c r="C1262" s="27" t="s">
        <v>635</v>
      </c>
      <c r="D1262" s="27" t="str">
        <f t="shared" si="32"/>
        <v>&gt;5000</v>
      </c>
      <c r="E1262" s="96" t="s">
        <v>516</v>
      </c>
    </row>
    <row r="1263" spans="1:5" ht="20.25" customHeight="1" x14ac:dyDescent="0.3">
      <c r="A1263" s="100" t="s">
        <v>2662</v>
      </c>
      <c r="B1263" s="18" t="s">
        <v>2663</v>
      </c>
      <c r="C1263" s="27" t="s">
        <v>635</v>
      </c>
      <c r="D1263" s="27" t="str">
        <f t="shared" si="32"/>
        <v>&gt;5000</v>
      </c>
      <c r="E1263" s="96" t="s">
        <v>516</v>
      </c>
    </row>
    <row r="1264" spans="1:5" ht="20.25" customHeight="1" x14ac:dyDescent="0.3">
      <c r="A1264" s="100" t="s">
        <v>2664</v>
      </c>
      <c r="B1264" s="18" t="s">
        <v>2665</v>
      </c>
      <c r="C1264" s="27" t="s">
        <v>635</v>
      </c>
      <c r="D1264" s="27" t="str">
        <f t="shared" si="32"/>
        <v>&gt;5000</v>
      </c>
      <c r="E1264" s="96" t="s">
        <v>541</v>
      </c>
    </row>
    <row r="1265" spans="1:5" ht="20.25" customHeight="1" x14ac:dyDescent="0.3">
      <c r="A1265" s="100" t="s">
        <v>2668</v>
      </c>
      <c r="B1265" s="18" t="s">
        <v>2669</v>
      </c>
      <c r="C1265" s="27" t="s">
        <v>635</v>
      </c>
      <c r="D1265" s="27" t="str">
        <f t="shared" si="32"/>
        <v>&gt;5000</v>
      </c>
      <c r="E1265" s="96" t="s">
        <v>541</v>
      </c>
    </row>
    <row r="1266" spans="1:5" ht="20.25" customHeight="1" x14ac:dyDescent="0.3">
      <c r="A1266" s="100" t="s">
        <v>2720</v>
      </c>
      <c r="B1266" s="18" t="s">
        <v>2721</v>
      </c>
      <c r="C1266" s="27" t="s">
        <v>635</v>
      </c>
      <c r="D1266" s="27" t="str">
        <f t="shared" si="32"/>
        <v>&gt;5000</v>
      </c>
      <c r="E1266" s="96" t="s">
        <v>516</v>
      </c>
    </row>
    <row r="1267" spans="1:5" ht="20.25" customHeight="1" x14ac:dyDescent="0.3">
      <c r="A1267" s="100" t="s">
        <v>2723</v>
      </c>
      <c r="B1267" s="18" t="s">
        <v>681</v>
      </c>
      <c r="C1267" s="27" t="s">
        <v>635</v>
      </c>
      <c r="D1267" s="27" t="str">
        <f t="shared" si="32"/>
        <v>&gt;5000</v>
      </c>
      <c r="E1267" s="96" t="s">
        <v>516</v>
      </c>
    </row>
    <row r="1268" spans="1:5" ht="20.25" customHeight="1" x14ac:dyDescent="0.3">
      <c r="A1268" s="100" t="s">
        <v>2728</v>
      </c>
      <c r="B1268" s="18" t="s">
        <v>2729</v>
      </c>
      <c r="C1268" s="27" t="s">
        <v>635</v>
      </c>
      <c r="D1268" s="27" t="str">
        <f t="shared" si="32"/>
        <v>&gt;5000</v>
      </c>
      <c r="E1268" s="96" t="s">
        <v>516</v>
      </c>
    </row>
    <row r="1269" spans="1:5" ht="20.25" customHeight="1" x14ac:dyDescent="0.3">
      <c r="A1269" s="100" t="s">
        <v>2739</v>
      </c>
      <c r="B1269" s="18" t="s">
        <v>2740</v>
      </c>
      <c r="C1269" s="27" t="s">
        <v>635</v>
      </c>
      <c r="D1269" s="27" t="str">
        <f t="shared" si="32"/>
        <v>&gt;5000</v>
      </c>
      <c r="E1269" s="96" t="s">
        <v>516</v>
      </c>
    </row>
    <row r="1270" spans="1:5" ht="20.25" customHeight="1" x14ac:dyDescent="0.3">
      <c r="A1270" s="100" t="s">
        <v>2741</v>
      </c>
      <c r="B1270" s="18" t="s">
        <v>2742</v>
      </c>
      <c r="C1270" s="27" t="s">
        <v>635</v>
      </c>
      <c r="D1270" s="27" t="str">
        <f t="shared" si="32"/>
        <v>&gt;5000</v>
      </c>
      <c r="E1270" s="96" t="s">
        <v>541</v>
      </c>
    </row>
    <row r="1271" spans="1:5" ht="20.25" customHeight="1" x14ac:dyDescent="0.3">
      <c r="A1271" s="100" t="s">
        <v>2749</v>
      </c>
      <c r="B1271" s="18" t="s">
        <v>2750</v>
      </c>
      <c r="C1271" s="27" t="s">
        <v>635</v>
      </c>
      <c r="D1271" s="27" t="str">
        <f t="shared" si="32"/>
        <v>&gt;5000</v>
      </c>
      <c r="E1271" s="96" t="s">
        <v>541</v>
      </c>
    </row>
    <row r="1272" spans="1:5" ht="20.25" customHeight="1" x14ac:dyDescent="0.3">
      <c r="A1272" s="100" t="s">
        <v>2779</v>
      </c>
      <c r="B1272" s="18" t="s">
        <v>2780</v>
      </c>
      <c r="C1272" s="27" t="s">
        <v>635</v>
      </c>
      <c r="D1272" s="27" t="str">
        <f t="shared" si="32"/>
        <v>&gt;5000</v>
      </c>
      <c r="E1272" s="96" t="s">
        <v>541</v>
      </c>
    </row>
    <row r="1273" spans="1:5" ht="20.25" customHeight="1" x14ac:dyDescent="0.3">
      <c r="A1273" s="100" t="s">
        <v>2804</v>
      </c>
      <c r="B1273" s="18" t="s">
        <v>2805</v>
      </c>
      <c r="C1273" s="27" t="s">
        <v>635</v>
      </c>
      <c r="D1273" s="27" t="str">
        <f t="shared" si="32"/>
        <v>&gt;5000</v>
      </c>
      <c r="E1273" s="96" t="s">
        <v>516</v>
      </c>
    </row>
    <row r="1274" spans="1:5" ht="20.25" customHeight="1" x14ac:dyDescent="0.3">
      <c r="A1274" s="100" t="s">
        <v>2810</v>
      </c>
      <c r="B1274" s="18" t="s">
        <v>2811</v>
      </c>
      <c r="C1274" s="27" t="s">
        <v>635</v>
      </c>
      <c r="D1274" s="27" t="str">
        <f t="shared" si="32"/>
        <v>&gt;5000</v>
      </c>
      <c r="E1274" s="96" t="s">
        <v>516</v>
      </c>
    </row>
    <row r="1275" spans="1:5" ht="20.25" customHeight="1" x14ac:dyDescent="0.3">
      <c r="A1275" s="100" t="s">
        <v>2812</v>
      </c>
      <c r="B1275" s="18" t="s">
        <v>2813</v>
      </c>
      <c r="C1275" s="27" t="s">
        <v>635</v>
      </c>
      <c r="D1275" s="27" t="str">
        <f t="shared" si="32"/>
        <v>&gt;5000</v>
      </c>
      <c r="E1275" s="96" t="s">
        <v>516</v>
      </c>
    </row>
    <row r="1276" spans="1:5" ht="20.25" customHeight="1" x14ac:dyDescent="0.3">
      <c r="A1276" s="100" t="s">
        <v>2814</v>
      </c>
      <c r="B1276" s="18" t="s">
        <v>1441</v>
      </c>
      <c r="C1276" s="27" t="s">
        <v>635</v>
      </c>
      <c r="D1276" s="27" t="str">
        <f t="shared" si="32"/>
        <v>&gt;5000</v>
      </c>
      <c r="E1276" s="96" t="s">
        <v>541</v>
      </c>
    </row>
    <row r="1277" spans="1:5" ht="20.25" customHeight="1" x14ac:dyDescent="0.3">
      <c r="A1277" s="100" t="s">
        <v>2879</v>
      </c>
      <c r="B1277" s="18" t="s">
        <v>2880</v>
      </c>
      <c r="C1277" s="27" t="s">
        <v>635</v>
      </c>
      <c r="D1277" s="27" t="str">
        <f t="shared" si="32"/>
        <v>&gt;5000</v>
      </c>
      <c r="E1277" s="96" t="s">
        <v>516</v>
      </c>
    </row>
    <row r="1278" spans="1:5" ht="20.25" customHeight="1" x14ac:dyDescent="0.3">
      <c r="A1278" s="100" t="s">
        <v>2903</v>
      </c>
      <c r="B1278" s="18" t="s">
        <v>2904</v>
      </c>
      <c r="C1278" s="27" t="s">
        <v>635</v>
      </c>
      <c r="D1278" s="27" t="str">
        <f t="shared" si="32"/>
        <v>&gt;5000</v>
      </c>
      <c r="E1278" s="96" t="s">
        <v>516</v>
      </c>
    </row>
    <row r="1279" spans="1:5" ht="20.25" customHeight="1" x14ac:dyDescent="0.3">
      <c r="A1279" s="100" t="s">
        <v>2911</v>
      </c>
      <c r="B1279" s="18" t="s">
        <v>2912</v>
      </c>
      <c r="C1279" s="27" t="s">
        <v>635</v>
      </c>
      <c r="D1279" s="27" t="str">
        <f t="shared" si="32"/>
        <v>&gt;5000</v>
      </c>
      <c r="E1279" s="96" t="s">
        <v>516</v>
      </c>
    </row>
    <row r="1280" spans="1:5" ht="20.25" customHeight="1" x14ac:dyDescent="0.3">
      <c r="A1280" s="100" t="s">
        <v>2953</v>
      </c>
      <c r="B1280" s="18" t="s">
        <v>2954</v>
      </c>
      <c r="C1280" s="27" t="s">
        <v>635</v>
      </c>
      <c r="D1280" s="27" t="str">
        <f t="shared" si="32"/>
        <v>&gt;5000</v>
      </c>
      <c r="E1280" s="96" t="s">
        <v>516</v>
      </c>
    </row>
    <row r="1281" spans="1:5" ht="20.25" customHeight="1" x14ac:dyDescent="0.3">
      <c r="A1281" s="100" t="s">
        <v>2975</v>
      </c>
      <c r="B1281" s="18" t="s">
        <v>2976</v>
      </c>
      <c r="C1281" s="27" t="s">
        <v>635</v>
      </c>
      <c r="D1281" s="27" t="str">
        <f t="shared" si="32"/>
        <v>&gt;5000</v>
      </c>
      <c r="E1281" s="96" t="s">
        <v>541</v>
      </c>
    </row>
    <row r="1282" spans="1:5" ht="20.25" customHeight="1" x14ac:dyDescent="0.3">
      <c r="A1282" s="100" t="s">
        <v>2986</v>
      </c>
      <c r="B1282" s="18" t="s">
        <v>2987</v>
      </c>
      <c r="C1282" s="27" t="s">
        <v>635</v>
      </c>
      <c r="D1282" s="27" t="str">
        <f t="shared" si="32"/>
        <v>&gt;5000</v>
      </c>
      <c r="E1282" s="96" t="s">
        <v>541</v>
      </c>
    </row>
    <row r="1283" spans="1:5" ht="20.25" customHeight="1" x14ac:dyDescent="0.3">
      <c r="A1283" s="100" t="s">
        <v>2998</v>
      </c>
      <c r="B1283" s="18" t="s">
        <v>2999</v>
      </c>
      <c r="C1283" s="27" t="s">
        <v>635</v>
      </c>
      <c r="D1283" s="27" t="str">
        <f t="shared" si="32"/>
        <v>&gt;5000</v>
      </c>
      <c r="E1283" s="96" t="s">
        <v>516</v>
      </c>
    </row>
    <row r="1284" spans="1:5" ht="20.25" customHeight="1" x14ac:dyDescent="0.3">
      <c r="A1284" s="100" t="s">
        <v>3000</v>
      </c>
      <c r="B1284" s="18" t="s">
        <v>3001</v>
      </c>
      <c r="C1284" s="27" t="s">
        <v>635</v>
      </c>
      <c r="D1284" s="27" t="str">
        <f t="shared" ref="D1284:D1301" si="33">C1284</f>
        <v>&gt;5000</v>
      </c>
      <c r="E1284" s="96" t="s">
        <v>541</v>
      </c>
    </row>
    <row r="1285" spans="1:5" ht="20.25" customHeight="1" x14ac:dyDescent="0.3">
      <c r="A1285" s="100" t="s">
        <v>3002</v>
      </c>
      <c r="B1285" s="18" t="s">
        <v>3003</v>
      </c>
      <c r="C1285" s="27" t="s">
        <v>635</v>
      </c>
      <c r="D1285" s="27" t="str">
        <f t="shared" si="33"/>
        <v>&gt;5000</v>
      </c>
      <c r="E1285" s="96" t="s">
        <v>516</v>
      </c>
    </row>
    <row r="1286" spans="1:5" ht="20.25" customHeight="1" x14ac:dyDescent="0.3">
      <c r="A1286" s="100" t="s">
        <v>3007</v>
      </c>
      <c r="B1286" s="18" t="s">
        <v>3008</v>
      </c>
      <c r="C1286" s="27" t="s">
        <v>635</v>
      </c>
      <c r="D1286" s="27" t="str">
        <f t="shared" si="33"/>
        <v>&gt;5000</v>
      </c>
      <c r="E1286" s="96" t="s">
        <v>516</v>
      </c>
    </row>
    <row r="1287" spans="1:5" ht="20.25" customHeight="1" x14ac:dyDescent="0.3">
      <c r="A1287" s="100" t="s">
        <v>3021</v>
      </c>
      <c r="B1287" s="18" t="s">
        <v>3022</v>
      </c>
      <c r="C1287" s="27" t="s">
        <v>635</v>
      </c>
      <c r="D1287" s="27" t="str">
        <f t="shared" si="33"/>
        <v>&gt;5000</v>
      </c>
      <c r="E1287" s="96" t="s">
        <v>516</v>
      </c>
    </row>
    <row r="1288" spans="1:5" ht="20.25" customHeight="1" x14ac:dyDescent="0.3">
      <c r="A1288" s="100" t="s">
        <v>3028</v>
      </c>
      <c r="B1288" s="18" t="s">
        <v>3029</v>
      </c>
      <c r="C1288" s="27" t="s">
        <v>635</v>
      </c>
      <c r="D1288" s="27" t="str">
        <f t="shared" si="33"/>
        <v>&gt;5000</v>
      </c>
      <c r="E1288" s="96" t="s">
        <v>516</v>
      </c>
    </row>
    <row r="1289" spans="1:5" ht="20.25" customHeight="1" x14ac:dyDescent="0.3">
      <c r="A1289" s="100" t="s">
        <v>3031</v>
      </c>
      <c r="B1289" s="18" t="s">
        <v>3032</v>
      </c>
      <c r="C1289" s="27" t="s">
        <v>635</v>
      </c>
      <c r="D1289" s="27" t="str">
        <f t="shared" si="33"/>
        <v>&gt;5000</v>
      </c>
      <c r="E1289" s="96" t="s">
        <v>516</v>
      </c>
    </row>
    <row r="1290" spans="1:5" ht="20.25" customHeight="1" x14ac:dyDescent="0.3">
      <c r="A1290" s="100" t="s">
        <v>3048</v>
      </c>
      <c r="B1290" s="18" t="s">
        <v>3049</v>
      </c>
      <c r="C1290" s="27" t="s">
        <v>635</v>
      </c>
      <c r="D1290" s="27" t="str">
        <f t="shared" si="33"/>
        <v>&gt;5000</v>
      </c>
      <c r="E1290" s="96" t="s">
        <v>541</v>
      </c>
    </row>
    <row r="1291" spans="1:5" ht="20.25" customHeight="1" x14ac:dyDescent="0.3">
      <c r="A1291" s="100" t="s">
        <v>3065</v>
      </c>
      <c r="B1291" s="18" t="s">
        <v>3066</v>
      </c>
      <c r="C1291" s="27" t="s">
        <v>635</v>
      </c>
      <c r="D1291" s="27" t="str">
        <f t="shared" si="33"/>
        <v>&gt;5000</v>
      </c>
      <c r="E1291" s="96" t="s">
        <v>541</v>
      </c>
    </row>
    <row r="1292" spans="1:5" ht="20.25" customHeight="1" x14ac:dyDescent="0.3">
      <c r="A1292" s="100" t="s">
        <v>3087</v>
      </c>
      <c r="B1292" s="18" t="s">
        <v>3088</v>
      </c>
      <c r="C1292" s="27" t="s">
        <v>635</v>
      </c>
      <c r="D1292" s="27" t="str">
        <f t="shared" si="33"/>
        <v>&gt;5000</v>
      </c>
      <c r="E1292" s="96" t="s">
        <v>516</v>
      </c>
    </row>
    <row r="1293" spans="1:5" ht="20.25" customHeight="1" x14ac:dyDescent="0.3">
      <c r="A1293" s="100" t="s">
        <v>3098</v>
      </c>
      <c r="B1293" s="18" t="s">
        <v>3099</v>
      </c>
      <c r="C1293" s="27" t="s">
        <v>635</v>
      </c>
      <c r="D1293" s="27" t="str">
        <f t="shared" si="33"/>
        <v>&gt;5000</v>
      </c>
      <c r="E1293" s="96" t="s">
        <v>516</v>
      </c>
    </row>
    <row r="1294" spans="1:5" ht="20.25" customHeight="1" x14ac:dyDescent="0.3">
      <c r="A1294" s="100" t="s">
        <v>3101</v>
      </c>
      <c r="B1294" s="18" t="s">
        <v>3102</v>
      </c>
      <c r="C1294" s="27" t="s">
        <v>635</v>
      </c>
      <c r="D1294" s="27" t="str">
        <f t="shared" si="33"/>
        <v>&gt;5000</v>
      </c>
      <c r="E1294" s="96" t="s">
        <v>516</v>
      </c>
    </row>
    <row r="1295" spans="1:5" ht="20.25" customHeight="1" x14ac:dyDescent="0.3">
      <c r="A1295" s="100" t="s">
        <v>3122</v>
      </c>
      <c r="B1295" s="18" t="s">
        <v>3123</v>
      </c>
      <c r="C1295" s="27" t="s">
        <v>635</v>
      </c>
      <c r="D1295" s="27" t="str">
        <f t="shared" si="33"/>
        <v>&gt;5000</v>
      </c>
      <c r="E1295" s="96" t="s">
        <v>541</v>
      </c>
    </row>
    <row r="1296" spans="1:5" ht="20.25" customHeight="1" x14ac:dyDescent="0.3">
      <c r="A1296" s="100" t="s">
        <v>3139</v>
      </c>
      <c r="B1296" s="18" t="s">
        <v>3140</v>
      </c>
      <c r="C1296" s="27" t="s">
        <v>635</v>
      </c>
      <c r="D1296" s="27" t="str">
        <f t="shared" si="33"/>
        <v>&gt;5000</v>
      </c>
      <c r="E1296" s="96" t="s">
        <v>516</v>
      </c>
    </row>
    <row r="1297" spans="1:5" ht="20.25" customHeight="1" x14ac:dyDescent="0.3">
      <c r="A1297" s="100" t="s">
        <v>3143</v>
      </c>
      <c r="B1297" s="18" t="s">
        <v>3144</v>
      </c>
      <c r="C1297" s="27" t="s">
        <v>635</v>
      </c>
      <c r="D1297" s="27" t="str">
        <f t="shared" si="33"/>
        <v>&gt;5000</v>
      </c>
      <c r="E1297" s="96" t="s">
        <v>516</v>
      </c>
    </row>
    <row r="1298" spans="1:5" ht="20.25" customHeight="1" x14ac:dyDescent="0.3">
      <c r="A1298" s="100" t="s">
        <v>3176</v>
      </c>
      <c r="B1298" s="18" t="s">
        <v>3177</v>
      </c>
      <c r="C1298" s="27" t="s">
        <v>635</v>
      </c>
      <c r="D1298" s="27" t="str">
        <f t="shared" si="33"/>
        <v>&gt;5000</v>
      </c>
      <c r="E1298" s="96" t="s">
        <v>516</v>
      </c>
    </row>
    <row r="1299" spans="1:5" ht="20.25" customHeight="1" x14ac:dyDescent="0.3">
      <c r="A1299" s="100" t="s">
        <v>3178</v>
      </c>
      <c r="B1299" s="18" t="s">
        <v>3179</v>
      </c>
      <c r="C1299" s="27" t="s">
        <v>635</v>
      </c>
      <c r="D1299" s="27" t="str">
        <f t="shared" si="33"/>
        <v>&gt;5000</v>
      </c>
      <c r="E1299" s="96" t="s">
        <v>516</v>
      </c>
    </row>
    <row r="1300" spans="1:5" ht="20.25" customHeight="1" x14ac:dyDescent="0.3">
      <c r="A1300" s="100" t="s">
        <v>3182</v>
      </c>
      <c r="B1300" s="18" t="s">
        <v>3183</v>
      </c>
      <c r="C1300" s="27" t="s">
        <v>635</v>
      </c>
      <c r="D1300" s="27" t="str">
        <f t="shared" si="33"/>
        <v>&gt;5000</v>
      </c>
      <c r="E1300" s="96" t="s">
        <v>541</v>
      </c>
    </row>
    <row r="1301" spans="1:5" ht="20.25" customHeight="1" x14ac:dyDescent="0.3">
      <c r="A1301" s="100" t="s">
        <v>3194</v>
      </c>
      <c r="B1301" s="18" t="s">
        <v>3195</v>
      </c>
      <c r="C1301" s="27" t="s">
        <v>635</v>
      </c>
      <c r="D1301" s="27" t="str">
        <f t="shared" si="33"/>
        <v>&gt;5000</v>
      </c>
      <c r="E1301" s="96" t="s">
        <v>516</v>
      </c>
    </row>
    <row r="1302" spans="1:5" ht="20.25" customHeight="1" x14ac:dyDescent="0.3">
      <c r="A1302" s="100" t="s">
        <v>693</v>
      </c>
      <c r="B1302" s="18" t="s">
        <v>694</v>
      </c>
      <c r="C1302" s="27" t="s">
        <v>695</v>
      </c>
      <c r="D1302" s="27" t="s">
        <v>635</v>
      </c>
      <c r="E1302" s="96" t="s">
        <v>516</v>
      </c>
    </row>
    <row r="1303" spans="1:5" ht="20.25" customHeight="1" x14ac:dyDescent="0.3">
      <c r="A1303" s="100" t="s">
        <v>2364</v>
      </c>
      <c r="B1303" s="18" t="s">
        <v>2365</v>
      </c>
      <c r="C1303" s="27" t="s">
        <v>2366</v>
      </c>
      <c r="D1303" s="27" t="s">
        <v>635</v>
      </c>
      <c r="E1303" s="96" t="s">
        <v>516</v>
      </c>
    </row>
    <row r="1304" spans="1:5" ht="20.25" customHeight="1" x14ac:dyDescent="0.3">
      <c r="A1304" s="100" t="s">
        <v>2447</v>
      </c>
      <c r="B1304" s="18" t="s">
        <v>2448</v>
      </c>
      <c r="C1304" s="27" t="s">
        <v>2449</v>
      </c>
      <c r="D1304" s="27" t="s">
        <v>635</v>
      </c>
      <c r="E1304" s="96" t="s">
        <v>516</v>
      </c>
    </row>
    <row r="1305" spans="1:5" ht="20.25" customHeight="1" x14ac:dyDescent="0.3">
      <c r="A1305" s="100" t="s">
        <v>2458</v>
      </c>
      <c r="B1305" s="18" t="s">
        <v>2459</v>
      </c>
      <c r="C1305" s="27" t="s">
        <v>2460</v>
      </c>
      <c r="D1305" s="27" t="s">
        <v>635</v>
      </c>
      <c r="E1305" s="96" t="s">
        <v>516</v>
      </c>
    </row>
    <row r="1306" spans="1:5" ht="20.25" customHeight="1" x14ac:dyDescent="0.3">
      <c r="A1306" s="100" t="s">
        <v>2947</v>
      </c>
      <c r="B1306" s="18" t="s">
        <v>2948</v>
      </c>
      <c r="C1306" s="27" t="s">
        <v>2949</v>
      </c>
      <c r="D1306" s="27" t="s">
        <v>635</v>
      </c>
      <c r="E1306" s="96" t="s">
        <v>541</v>
      </c>
    </row>
    <row r="1307" spans="1:5" ht="20.25" customHeight="1" x14ac:dyDescent="0.3">
      <c r="A1307" s="100" t="s">
        <v>1805</v>
      </c>
      <c r="B1307" s="18" t="s">
        <v>1806</v>
      </c>
      <c r="C1307" s="27" t="s">
        <v>1807</v>
      </c>
      <c r="D1307" s="27" t="s">
        <v>635</v>
      </c>
      <c r="E1307" s="96" t="s">
        <v>541</v>
      </c>
    </row>
    <row r="1308" spans="1:5" ht="20.25" customHeight="1" x14ac:dyDescent="0.3">
      <c r="A1308" s="100" t="s">
        <v>1808</v>
      </c>
      <c r="B1308" s="18" t="s">
        <v>1809</v>
      </c>
      <c r="C1308" s="27" t="s">
        <v>1810</v>
      </c>
      <c r="D1308" s="27" t="s">
        <v>635</v>
      </c>
      <c r="E1308" s="96" t="s">
        <v>541</v>
      </c>
    </row>
    <row r="1309" spans="1:5" ht="20.25" customHeight="1" x14ac:dyDescent="0.3">
      <c r="A1309" s="100" t="s">
        <v>2858</v>
      </c>
      <c r="B1309" s="18" t="s">
        <v>2853</v>
      </c>
      <c r="C1309" s="27" t="s">
        <v>2859</v>
      </c>
      <c r="D1309" s="27" t="s">
        <v>635</v>
      </c>
      <c r="E1309" s="96" t="s">
        <v>516</v>
      </c>
    </row>
    <row r="1310" spans="1:5" ht="20.25" customHeight="1" x14ac:dyDescent="0.3">
      <c r="A1310" s="100" t="s">
        <v>2746</v>
      </c>
      <c r="B1310" s="18" t="s">
        <v>2747</v>
      </c>
      <c r="C1310" s="27" t="s">
        <v>2748</v>
      </c>
      <c r="D1310" s="27" t="s">
        <v>635</v>
      </c>
      <c r="E1310" s="96" t="s">
        <v>516</v>
      </c>
    </row>
    <row r="1311" spans="1:5" ht="20.25" customHeight="1" x14ac:dyDescent="0.3">
      <c r="A1311" s="100" t="s">
        <v>529</v>
      </c>
      <c r="B1311" s="18" t="s">
        <v>530</v>
      </c>
      <c r="C1311" s="27" t="s">
        <v>531</v>
      </c>
      <c r="D1311" s="27" t="s">
        <v>635</v>
      </c>
      <c r="E1311" s="96" t="s">
        <v>516</v>
      </c>
    </row>
    <row r="1312" spans="1:5" ht="20.25" customHeight="1" x14ac:dyDescent="0.3">
      <c r="A1312" s="100" t="s">
        <v>1026</v>
      </c>
      <c r="B1312" s="18" t="s">
        <v>1027</v>
      </c>
      <c r="C1312" s="27" t="s">
        <v>1028</v>
      </c>
      <c r="D1312" s="27" t="s">
        <v>635</v>
      </c>
      <c r="E1312" s="96" t="s">
        <v>541</v>
      </c>
    </row>
    <row r="1313" spans="1:5" ht="20.25" customHeight="1" x14ac:dyDescent="0.3">
      <c r="A1313" s="100" t="s">
        <v>2050</v>
      </c>
      <c r="B1313" s="18" t="s">
        <v>2051</v>
      </c>
      <c r="C1313" s="27" t="s">
        <v>2052</v>
      </c>
      <c r="D1313" s="27" t="s">
        <v>635</v>
      </c>
      <c r="E1313" s="96" t="s">
        <v>541</v>
      </c>
    </row>
    <row r="1314" spans="1:5" ht="20.25" customHeight="1" x14ac:dyDescent="0.3">
      <c r="A1314" s="100" t="s">
        <v>2479</v>
      </c>
      <c r="B1314" s="18" t="s">
        <v>2480</v>
      </c>
      <c r="C1314" s="27" t="s">
        <v>2481</v>
      </c>
      <c r="D1314" s="27" t="s">
        <v>635</v>
      </c>
      <c r="E1314" s="96" t="s">
        <v>516</v>
      </c>
    </row>
    <row r="1315" spans="1:5" ht="20.25" customHeight="1" x14ac:dyDescent="0.3">
      <c r="A1315" s="100" t="s">
        <v>3188</v>
      </c>
      <c r="B1315" s="18" t="s">
        <v>3189</v>
      </c>
      <c r="C1315" s="27" t="s">
        <v>3190</v>
      </c>
      <c r="D1315" s="27" t="s">
        <v>635</v>
      </c>
      <c r="E1315" s="96" t="s">
        <v>516</v>
      </c>
    </row>
    <row r="1316" spans="1:5" ht="20.25" customHeight="1" x14ac:dyDescent="0.3">
      <c r="A1316" s="100" t="s">
        <v>2329</v>
      </c>
      <c r="B1316" s="18" t="s">
        <v>2330</v>
      </c>
      <c r="C1316" s="27" t="s">
        <v>2331</v>
      </c>
      <c r="D1316" s="27" t="s">
        <v>635</v>
      </c>
      <c r="E1316" s="96" t="s">
        <v>516</v>
      </c>
    </row>
    <row r="1317" spans="1:5" ht="20.25" customHeight="1" x14ac:dyDescent="0.3">
      <c r="A1317" s="100" t="s">
        <v>1950</v>
      </c>
      <c r="B1317" s="18" t="s">
        <v>1951</v>
      </c>
      <c r="C1317" s="27" t="s">
        <v>1952</v>
      </c>
      <c r="D1317" s="27" t="s">
        <v>635</v>
      </c>
      <c r="E1317" s="96" t="s">
        <v>541</v>
      </c>
    </row>
    <row r="1318" spans="1:5" ht="20.25" customHeight="1" x14ac:dyDescent="0.3">
      <c r="A1318" s="100" t="s">
        <v>2766</v>
      </c>
      <c r="B1318" s="18" t="s">
        <v>2767</v>
      </c>
      <c r="C1318" s="27" t="s">
        <v>2768</v>
      </c>
      <c r="D1318" s="27" t="s">
        <v>635</v>
      </c>
      <c r="E1318" s="96" t="s">
        <v>516</v>
      </c>
    </row>
    <row r="1319" spans="1:5" ht="20.25" customHeight="1" x14ac:dyDescent="0.3">
      <c r="A1319" s="100" t="s">
        <v>1446</v>
      </c>
      <c r="B1319" s="18" t="s">
        <v>1447</v>
      </c>
      <c r="C1319" s="27" t="s">
        <v>1448</v>
      </c>
      <c r="D1319" s="27" t="s">
        <v>635</v>
      </c>
      <c r="E1319" s="96" t="s">
        <v>541</v>
      </c>
    </row>
    <row r="1320" spans="1:5" ht="20.25" customHeight="1" x14ac:dyDescent="0.3">
      <c r="A1320" s="100" t="s">
        <v>1228</v>
      </c>
      <c r="B1320" s="18" t="s">
        <v>1229</v>
      </c>
      <c r="C1320" s="27" t="s">
        <v>1230</v>
      </c>
      <c r="D1320" s="27" t="s">
        <v>635</v>
      </c>
      <c r="E1320" s="96" t="s">
        <v>541</v>
      </c>
    </row>
    <row r="1321" spans="1:5" ht="20.25" customHeight="1" x14ac:dyDescent="0.3">
      <c r="A1321" s="100" t="s">
        <v>1684</v>
      </c>
      <c r="B1321" s="18" t="s">
        <v>1685</v>
      </c>
      <c r="C1321" s="27" t="s">
        <v>1686</v>
      </c>
      <c r="D1321" s="27" t="s">
        <v>635</v>
      </c>
      <c r="E1321" s="96" t="s">
        <v>516</v>
      </c>
    </row>
    <row r="1322" spans="1:5" ht="20.25" customHeight="1" x14ac:dyDescent="0.3">
      <c r="A1322" s="100" t="s">
        <v>1687</v>
      </c>
      <c r="B1322" s="18" t="s">
        <v>1688</v>
      </c>
      <c r="C1322" s="27" t="s">
        <v>1689</v>
      </c>
      <c r="D1322" s="27" t="s">
        <v>635</v>
      </c>
      <c r="E1322" s="96" t="s">
        <v>516</v>
      </c>
    </row>
    <row r="1323" spans="1:5" ht="20.25" customHeight="1" x14ac:dyDescent="0.3">
      <c r="A1323" s="100" t="s">
        <v>1798</v>
      </c>
      <c r="B1323" s="18" t="s">
        <v>1799</v>
      </c>
      <c r="C1323" s="27" t="s">
        <v>1800</v>
      </c>
      <c r="D1323" s="27" t="s">
        <v>635</v>
      </c>
      <c r="E1323" s="96" t="s">
        <v>516</v>
      </c>
    </row>
    <row r="1324" spans="1:5" ht="20.25" customHeight="1" x14ac:dyDescent="0.3">
      <c r="A1324" s="100" t="s">
        <v>2095</v>
      </c>
      <c r="B1324" s="18" t="s">
        <v>2096</v>
      </c>
      <c r="C1324" s="27" t="s">
        <v>2097</v>
      </c>
      <c r="D1324" s="27" t="s">
        <v>635</v>
      </c>
      <c r="E1324" s="96" t="s">
        <v>516</v>
      </c>
    </row>
    <row r="1325" spans="1:5" ht="20.25" customHeight="1" x14ac:dyDescent="0.3">
      <c r="A1325" s="100" t="s">
        <v>2905</v>
      </c>
      <c r="B1325" s="18" t="s">
        <v>2906</v>
      </c>
      <c r="C1325" s="27" t="s">
        <v>2907</v>
      </c>
      <c r="D1325" s="27" t="s">
        <v>635</v>
      </c>
      <c r="E1325" s="96" t="s">
        <v>516</v>
      </c>
    </row>
    <row r="1326" spans="1:5" ht="20.25" customHeight="1" x14ac:dyDescent="0.3">
      <c r="A1326" s="100" t="s">
        <v>1424</v>
      </c>
      <c r="B1326" s="18" t="s">
        <v>1425</v>
      </c>
      <c r="C1326" s="27" t="s">
        <v>1426</v>
      </c>
      <c r="D1326" s="27" t="s">
        <v>635</v>
      </c>
      <c r="E1326" s="96" t="s">
        <v>516</v>
      </c>
    </row>
    <row r="1327" spans="1:5" ht="20.25" customHeight="1" x14ac:dyDescent="0.3">
      <c r="A1327" s="100" t="s">
        <v>985</v>
      </c>
      <c r="B1327" s="18" t="s">
        <v>986</v>
      </c>
      <c r="C1327" s="27" t="s">
        <v>987</v>
      </c>
      <c r="D1327" s="27" t="s">
        <v>635</v>
      </c>
      <c r="E1327" s="96" t="s">
        <v>516</v>
      </c>
    </row>
    <row r="1328" spans="1:5" ht="20.25" customHeight="1" x14ac:dyDescent="0.3">
      <c r="A1328" s="100" t="s">
        <v>1060</v>
      </c>
      <c r="B1328" s="18" t="s">
        <v>1061</v>
      </c>
      <c r="C1328" s="27" t="s">
        <v>1062</v>
      </c>
      <c r="D1328" s="27" t="s">
        <v>635</v>
      </c>
      <c r="E1328" s="96" t="s">
        <v>516</v>
      </c>
    </row>
    <row r="1329" spans="1:5" ht="20.25" customHeight="1" x14ac:dyDescent="0.3">
      <c r="A1329" s="100" t="s">
        <v>1535</v>
      </c>
      <c r="B1329" s="18" t="s">
        <v>1536</v>
      </c>
      <c r="C1329" s="27" t="s">
        <v>1537</v>
      </c>
      <c r="D1329" s="27" t="s">
        <v>635</v>
      </c>
      <c r="E1329" s="96" t="s">
        <v>516</v>
      </c>
    </row>
    <row r="1330" spans="1:5" ht="20.25" customHeight="1" x14ac:dyDescent="0.3">
      <c r="A1330" s="100" t="s">
        <v>2135</v>
      </c>
      <c r="B1330" s="18" t="s">
        <v>2136</v>
      </c>
      <c r="C1330" s="27" t="s">
        <v>2137</v>
      </c>
      <c r="D1330" s="27" t="s">
        <v>635</v>
      </c>
      <c r="E1330" s="96" t="s">
        <v>541</v>
      </c>
    </row>
    <row r="1331" spans="1:5" ht="20.25" customHeight="1" x14ac:dyDescent="0.3">
      <c r="A1331" s="100" t="s">
        <v>1553</v>
      </c>
      <c r="B1331" s="18" t="s">
        <v>1554</v>
      </c>
      <c r="C1331" s="27" t="s">
        <v>1555</v>
      </c>
      <c r="D1331" s="27" t="s">
        <v>635</v>
      </c>
      <c r="E1331" s="96" t="s">
        <v>541</v>
      </c>
    </row>
    <row r="1332" spans="1:5" ht="20.25" customHeight="1" x14ac:dyDescent="0.3">
      <c r="A1332" s="100" t="s">
        <v>1253</v>
      </c>
      <c r="B1332" s="18" t="s">
        <v>1254</v>
      </c>
      <c r="C1332" s="27" t="s">
        <v>1255</v>
      </c>
      <c r="D1332" s="27" t="s">
        <v>635</v>
      </c>
      <c r="E1332" s="96" t="s">
        <v>541</v>
      </c>
    </row>
    <row r="1333" spans="1:5" ht="20.25" customHeight="1" x14ac:dyDescent="0.3">
      <c r="A1333" s="100" t="s">
        <v>1967</v>
      </c>
      <c r="B1333" s="18" t="s">
        <v>1968</v>
      </c>
      <c r="C1333" s="27" t="s">
        <v>1969</v>
      </c>
      <c r="D1333" s="27" t="s">
        <v>635</v>
      </c>
      <c r="E1333" s="96" t="s">
        <v>541</v>
      </c>
    </row>
    <row r="1334" spans="1:5" ht="20.25" customHeight="1" x14ac:dyDescent="0.3">
      <c r="A1334" s="100" t="s">
        <v>1738</v>
      </c>
      <c r="B1334" s="18" t="s">
        <v>1739</v>
      </c>
      <c r="C1334" s="27" t="s">
        <v>1740</v>
      </c>
      <c r="D1334" s="27" t="s">
        <v>635</v>
      </c>
      <c r="E1334" s="96" t="s">
        <v>516</v>
      </c>
    </row>
    <row r="1335" spans="1:5" ht="20.25" customHeight="1" x14ac:dyDescent="0.3">
      <c r="A1335" s="100" t="s">
        <v>3199</v>
      </c>
      <c r="B1335" s="18" t="s">
        <v>3200</v>
      </c>
      <c r="C1335" s="27" t="s">
        <v>3201</v>
      </c>
      <c r="D1335" s="27" t="s">
        <v>635</v>
      </c>
      <c r="E1335" s="96" t="s">
        <v>516</v>
      </c>
    </row>
    <row r="1336" spans="1:5" ht="20.25" customHeight="1" x14ac:dyDescent="0.3">
      <c r="A1336" s="100" t="s">
        <v>904</v>
      </c>
      <c r="B1336" s="18" t="s">
        <v>905</v>
      </c>
      <c r="C1336" s="27" t="s">
        <v>906</v>
      </c>
      <c r="D1336" s="27" t="s">
        <v>635</v>
      </c>
      <c r="E1336" s="96" t="s">
        <v>516</v>
      </c>
    </row>
    <row r="1337" spans="1:5" ht="20.25" customHeight="1" x14ac:dyDescent="0.3">
      <c r="A1337" s="100" t="s">
        <v>723</v>
      </c>
      <c r="B1337" s="18" t="s">
        <v>724</v>
      </c>
      <c r="C1337" s="27" t="s">
        <v>725</v>
      </c>
      <c r="D1337" s="27" t="s">
        <v>635</v>
      </c>
      <c r="E1337" s="96" t="s">
        <v>516</v>
      </c>
    </row>
    <row r="1338" spans="1:5" ht="20.25" customHeight="1" x14ac:dyDescent="0.3">
      <c r="A1338" s="100" t="s">
        <v>935</v>
      </c>
      <c r="B1338" s="18" t="s">
        <v>936</v>
      </c>
      <c r="C1338" s="27" t="s">
        <v>937</v>
      </c>
      <c r="D1338" s="27" t="s">
        <v>635</v>
      </c>
      <c r="E1338" s="96" t="s">
        <v>516</v>
      </c>
    </row>
    <row r="1339" spans="1:5" ht="20.25" customHeight="1" x14ac:dyDescent="0.3">
      <c r="A1339" s="100" t="s">
        <v>1141</v>
      </c>
      <c r="B1339" s="18" t="s">
        <v>1142</v>
      </c>
      <c r="C1339" s="27" t="s">
        <v>1143</v>
      </c>
      <c r="D1339" s="27" t="s">
        <v>635</v>
      </c>
      <c r="E1339" s="96" t="s">
        <v>516</v>
      </c>
    </row>
    <row r="1340" spans="1:5" ht="20.25" customHeight="1" x14ac:dyDescent="0.3">
      <c r="A1340" s="100" t="s">
        <v>2896</v>
      </c>
      <c r="B1340" s="18" t="s">
        <v>2897</v>
      </c>
      <c r="C1340" s="27" t="s">
        <v>2898</v>
      </c>
      <c r="D1340" s="27" t="s">
        <v>635</v>
      </c>
      <c r="E1340" s="96" t="s">
        <v>516</v>
      </c>
    </row>
    <row r="1341" spans="1:5" ht="20.25" customHeight="1" x14ac:dyDescent="0.3">
      <c r="A1341" s="100" t="s">
        <v>2732</v>
      </c>
      <c r="B1341" s="18" t="s">
        <v>2733</v>
      </c>
      <c r="C1341" s="27" t="s">
        <v>2734</v>
      </c>
      <c r="D1341" s="27" t="str">
        <f>C1341</f>
        <v xml:space="preserve">&gt;5000 </v>
      </c>
      <c r="E1341" s="96" t="s">
        <v>516</v>
      </c>
    </row>
    <row r="1342" spans="1:5" ht="20.25" customHeight="1" x14ac:dyDescent="0.3">
      <c r="A1342" s="100" t="s">
        <v>645</v>
      </c>
      <c r="B1342" s="18" t="s">
        <v>646</v>
      </c>
      <c r="C1342" s="27" t="s">
        <v>647</v>
      </c>
      <c r="D1342" s="27" t="str">
        <f t="shared" ref="D1342:D1352" si="34">D1341</f>
        <v xml:space="preserve">&gt;5000 </v>
      </c>
      <c r="E1342" s="96" t="s">
        <v>541</v>
      </c>
    </row>
    <row r="1343" spans="1:5" ht="20.25" customHeight="1" x14ac:dyDescent="0.3">
      <c r="A1343" s="100" t="s">
        <v>749</v>
      </c>
      <c r="B1343" s="18" t="s">
        <v>750</v>
      </c>
      <c r="C1343" s="27" t="s">
        <v>751</v>
      </c>
      <c r="D1343" s="27" t="str">
        <f t="shared" si="34"/>
        <v xml:space="preserve">&gt;5000 </v>
      </c>
      <c r="E1343" s="96" t="s">
        <v>516</v>
      </c>
    </row>
    <row r="1344" spans="1:5" ht="20.25" customHeight="1" x14ac:dyDescent="0.3">
      <c r="A1344" s="100" t="s">
        <v>1100</v>
      </c>
      <c r="B1344" s="18" t="s">
        <v>1101</v>
      </c>
      <c r="C1344" s="27" t="s">
        <v>1102</v>
      </c>
      <c r="D1344" s="27" t="str">
        <f t="shared" si="34"/>
        <v xml:space="preserve">&gt;5000 </v>
      </c>
      <c r="E1344" s="96" t="s">
        <v>516</v>
      </c>
    </row>
    <row r="1345" spans="1:5" ht="20.25" customHeight="1" x14ac:dyDescent="0.3">
      <c r="A1345" s="100" t="s">
        <v>1217</v>
      </c>
      <c r="B1345" s="18" t="s">
        <v>1218</v>
      </c>
      <c r="C1345" s="27" t="s">
        <v>1219</v>
      </c>
      <c r="D1345" s="27" t="str">
        <f t="shared" si="34"/>
        <v xml:space="preserve">&gt;5000 </v>
      </c>
      <c r="E1345" s="96" t="s">
        <v>541</v>
      </c>
    </row>
    <row r="1346" spans="1:5" ht="20.25" customHeight="1" x14ac:dyDescent="0.3">
      <c r="A1346" s="100" t="s">
        <v>1365</v>
      </c>
      <c r="B1346" s="18" t="s">
        <v>1366</v>
      </c>
      <c r="C1346" s="27" t="s">
        <v>1367</v>
      </c>
      <c r="D1346" s="27" t="str">
        <f t="shared" si="34"/>
        <v xml:space="preserve">&gt;5000 </v>
      </c>
      <c r="E1346" s="96" t="s">
        <v>541</v>
      </c>
    </row>
    <row r="1347" spans="1:5" ht="20.25" customHeight="1" x14ac:dyDescent="0.3">
      <c r="A1347" s="100" t="s">
        <v>1862</v>
      </c>
      <c r="B1347" s="18" t="s">
        <v>1863</v>
      </c>
      <c r="C1347" s="27" t="s">
        <v>1864</v>
      </c>
      <c r="D1347" s="27" t="str">
        <f t="shared" si="34"/>
        <v xml:space="preserve">&gt;5000 </v>
      </c>
      <c r="E1347" s="96" t="s">
        <v>516</v>
      </c>
    </row>
    <row r="1348" spans="1:5" ht="20.25" customHeight="1" x14ac:dyDescent="0.3">
      <c r="A1348" s="100" t="s">
        <v>2018</v>
      </c>
      <c r="B1348" s="18" t="s">
        <v>2019</v>
      </c>
      <c r="C1348" s="27" t="s">
        <v>2020</v>
      </c>
      <c r="D1348" s="27" t="str">
        <f t="shared" si="34"/>
        <v xml:space="preserve">&gt;5000 </v>
      </c>
      <c r="E1348" s="96" t="s">
        <v>541</v>
      </c>
    </row>
    <row r="1349" spans="1:5" ht="20.25" customHeight="1" x14ac:dyDescent="0.3">
      <c r="A1349" s="100" t="s">
        <v>2090</v>
      </c>
      <c r="B1349" s="18" t="s">
        <v>2091</v>
      </c>
      <c r="C1349" s="27" t="s">
        <v>2092</v>
      </c>
      <c r="D1349" s="27" t="str">
        <f t="shared" si="34"/>
        <v xml:space="preserve">&gt;5000 </v>
      </c>
      <c r="E1349" s="96" t="s">
        <v>516</v>
      </c>
    </row>
    <row r="1350" spans="1:5" ht="20.25" customHeight="1" x14ac:dyDescent="0.3">
      <c r="A1350" s="100" t="s">
        <v>2399</v>
      </c>
      <c r="B1350" s="18" t="s">
        <v>2400</v>
      </c>
      <c r="C1350" s="27" t="s">
        <v>2401</v>
      </c>
      <c r="D1350" s="27" t="str">
        <f t="shared" si="34"/>
        <v xml:space="preserve">&gt;5000 </v>
      </c>
      <c r="E1350" s="96" t="s">
        <v>516</v>
      </c>
    </row>
    <row r="1351" spans="1:5" ht="20.25" customHeight="1" x14ac:dyDescent="0.3">
      <c r="A1351" s="100" t="s">
        <v>2658</v>
      </c>
      <c r="B1351" s="18" t="s">
        <v>2659</v>
      </c>
      <c r="C1351" s="27" t="s">
        <v>2660</v>
      </c>
      <c r="D1351" s="27" t="str">
        <f t="shared" si="34"/>
        <v xml:space="preserve">&gt;5000 </v>
      </c>
      <c r="E1351" s="96" t="s">
        <v>516</v>
      </c>
    </row>
    <row r="1352" spans="1:5" ht="20.25" customHeight="1" x14ac:dyDescent="0.3">
      <c r="A1352" s="100" t="s">
        <v>2977</v>
      </c>
      <c r="B1352" s="18" t="s">
        <v>2978</v>
      </c>
      <c r="C1352" s="27" t="s">
        <v>2979</v>
      </c>
      <c r="D1352" s="27" t="str">
        <f t="shared" si="34"/>
        <v xml:space="preserve">&gt;5000 </v>
      </c>
      <c r="E1352" s="96" t="s">
        <v>516</v>
      </c>
    </row>
    <row r="1353" spans="1:5" ht="20.25" customHeight="1" x14ac:dyDescent="0.3">
      <c r="A1353" s="100" t="s">
        <v>670</v>
      </c>
      <c r="B1353" s="18" t="s">
        <v>671</v>
      </c>
      <c r="C1353" s="27" t="s">
        <v>1</v>
      </c>
      <c r="D1353" s="27" t="str">
        <f t="shared" ref="D1353:D1373" si="35">C1353</f>
        <v>N/A</v>
      </c>
      <c r="E1353" s="96" t="s">
        <v>516</v>
      </c>
    </row>
    <row r="1354" spans="1:5" ht="20.25" customHeight="1" x14ac:dyDescent="0.3">
      <c r="A1354" s="100" t="s">
        <v>1042</v>
      </c>
      <c r="B1354" s="18" t="s">
        <v>1043</v>
      </c>
      <c r="C1354" s="27" t="s">
        <v>1</v>
      </c>
      <c r="D1354" s="27" t="str">
        <f t="shared" si="35"/>
        <v>N/A</v>
      </c>
      <c r="E1354" s="96" t="s">
        <v>541</v>
      </c>
    </row>
    <row r="1355" spans="1:5" ht="20.25" customHeight="1" x14ac:dyDescent="0.3">
      <c r="A1355" s="100" t="s">
        <v>1410</v>
      </c>
      <c r="B1355" s="18" t="s">
        <v>1411</v>
      </c>
      <c r="C1355" s="27" t="s">
        <v>1</v>
      </c>
      <c r="D1355" s="27" t="str">
        <f t="shared" si="35"/>
        <v>N/A</v>
      </c>
      <c r="E1355" s="96" t="s">
        <v>516</v>
      </c>
    </row>
    <row r="1356" spans="1:5" ht="20.25" customHeight="1" x14ac:dyDescent="0.3">
      <c r="A1356" s="100" t="s">
        <v>1638</v>
      </c>
      <c r="B1356" s="18" t="s">
        <v>1639</v>
      </c>
      <c r="C1356" s="27" t="s">
        <v>1</v>
      </c>
      <c r="D1356" s="27" t="str">
        <f t="shared" si="35"/>
        <v>N/A</v>
      </c>
      <c r="E1356" s="96" t="s">
        <v>516</v>
      </c>
    </row>
    <row r="1357" spans="1:5" ht="20.25" customHeight="1" x14ac:dyDescent="0.3">
      <c r="A1357" s="100" t="s">
        <v>1727</v>
      </c>
      <c r="B1357" s="18" t="s">
        <v>1728</v>
      </c>
      <c r="C1357" s="27" t="s">
        <v>1</v>
      </c>
      <c r="D1357" s="27" t="str">
        <f t="shared" si="35"/>
        <v>N/A</v>
      </c>
      <c r="E1357" s="96" t="s">
        <v>516</v>
      </c>
    </row>
    <row r="1358" spans="1:5" ht="20.25" customHeight="1" x14ac:dyDescent="0.3">
      <c r="A1358" s="100" t="s">
        <v>1729</v>
      </c>
      <c r="B1358" s="18" t="s">
        <v>1730</v>
      </c>
      <c r="C1358" s="27" t="s">
        <v>1</v>
      </c>
      <c r="D1358" s="27" t="str">
        <f t="shared" si="35"/>
        <v>N/A</v>
      </c>
      <c r="E1358" s="96" t="s">
        <v>516</v>
      </c>
    </row>
    <row r="1359" spans="1:5" ht="20.25" customHeight="1" x14ac:dyDescent="0.3">
      <c r="A1359" s="100" t="s">
        <v>1731</v>
      </c>
      <c r="B1359" s="18" t="s">
        <v>1732</v>
      </c>
      <c r="C1359" s="27" t="s">
        <v>1</v>
      </c>
      <c r="D1359" s="27" t="str">
        <f t="shared" si="35"/>
        <v>N/A</v>
      </c>
      <c r="E1359" s="96" t="s">
        <v>516</v>
      </c>
    </row>
    <row r="1360" spans="1:5" ht="20.25" customHeight="1" x14ac:dyDescent="0.3">
      <c r="A1360" s="100" t="s">
        <v>1965</v>
      </c>
      <c r="B1360" s="18" t="s">
        <v>1966</v>
      </c>
      <c r="C1360" s="27" t="s">
        <v>1</v>
      </c>
      <c r="D1360" s="27" t="str">
        <f t="shared" si="35"/>
        <v>N/A</v>
      </c>
      <c r="E1360" s="96" t="s">
        <v>516</v>
      </c>
    </row>
    <row r="1361" spans="1:5" ht="20.25" customHeight="1" x14ac:dyDescent="0.3">
      <c r="A1361" s="100" t="s">
        <v>2069</v>
      </c>
      <c r="B1361" s="18" t="s">
        <v>2070</v>
      </c>
      <c r="C1361" s="27" t="s">
        <v>1</v>
      </c>
      <c r="D1361" s="27" t="str">
        <f t="shared" si="35"/>
        <v>N/A</v>
      </c>
      <c r="E1361" s="96" t="s">
        <v>516</v>
      </c>
    </row>
    <row r="1362" spans="1:5" ht="20.25" customHeight="1" x14ac:dyDescent="0.3">
      <c r="A1362" s="100" t="s">
        <v>2109</v>
      </c>
      <c r="B1362" s="18" t="s">
        <v>2110</v>
      </c>
      <c r="C1362" s="27" t="s">
        <v>1</v>
      </c>
      <c r="D1362" s="27" t="str">
        <f t="shared" si="35"/>
        <v>N/A</v>
      </c>
      <c r="E1362" s="96" t="s">
        <v>516</v>
      </c>
    </row>
    <row r="1363" spans="1:5" ht="20.25" customHeight="1" x14ac:dyDescent="0.3">
      <c r="A1363" s="100" t="s">
        <v>2160</v>
      </c>
      <c r="B1363" s="18" t="s">
        <v>2161</v>
      </c>
      <c r="C1363" s="27" t="s">
        <v>1</v>
      </c>
      <c r="D1363" s="27" t="str">
        <f t="shared" si="35"/>
        <v>N/A</v>
      </c>
      <c r="E1363" s="96" t="s">
        <v>516</v>
      </c>
    </row>
    <row r="1364" spans="1:5" ht="20.25" customHeight="1" x14ac:dyDescent="0.3">
      <c r="A1364" s="100" t="s">
        <v>2189</v>
      </c>
      <c r="B1364" s="18" t="s">
        <v>2190</v>
      </c>
      <c r="C1364" s="27" t="s">
        <v>1</v>
      </c>
      <c r="D1364" s="27" t="str">
        <f t="shared" si="35"/>
        <v>N/A</v>
      </c>
      <c r="E1364" s="96" t="s">
        <v>516</v>
      </c>
    </row>
    <row r="1365" spans="1:5" ht="20.25" customHeight="1" x14ac:dyDescent="0.3">
      <c r="A1365" s="100" t="s">
        <v>2351</v>
      </c>
      <c r="B1365" s="18" t="s">
        <v>2352</v>
      </c>
      <c r="C1365" s="27" t="s">
        <v>1</v>
      </c>
      <c r="D1365" s="27" t="str">
        <f t="shared" si="35"/>
        <v>N/A</v>
      </c>
      <c r="E1365" s="96" t="s">
        <v>516</v>
      </c>
    </row>
    <row r="1366" spans="1:5" ht="20.25" customHeight="1" x14ac:dyDescent="0.3">
      <c r="A1366" s="100" t="s">
        <v>2394</v>
      </c>
      <c r="B1366" s="18" t="s">
        <v>2395</v>
      </c>
      <c r="C1366" s="27" t="s">
        <v>1</v>
      </c>
      <c r="D1366" s="27" t="str">
        <f t="shared" si="35"/>
        <v>N/A</v>
      </c>
      <c r="E1366" s="96" t="s">
        <v>516</v>
      </c>
    </row>
    <row r="1367" spans="1:5" ht="20.25" customHeight="1" x14ac:dyDescent="0.3">
      <c r="A1367" s="100" t="s">
        <v>2430</v>
      </c>
      <c r="B1367" s="18" t="s">
        <v>2431</v>
      </c>
      <c r="C1367" s="27" t="s">
        <v>1</v>
      </c>
      <c r="D1367" s="27" t="str">
        <f t="shared" si="35"/>
        <v>N/A</v>
      </c>
      <c r="E1367" s="96" t="s">
        <v>541</v>
      </c>
    </row>
    <row r="1368" spans="1:5" ht="20.25" customHeight="1" x14ac:dyDescent="0.3">
      <c r="A1368" s="100" t="s">
        <v>2519</v>
      </c>
      <c r="B1368" s="18" t="s">
        <v>2520</v>
      </c>
      <c r="C1368" s="27" t="s">
        <v>1</v>
      </c>
      <c r="D1368" s="27" t="str">
        <f t="shared" si="35"/>
        <v>N/A</v>
      </c>
      <c r="E1368" s="96" t="s">
        <v>516</v>
      </c>
    </row>
    <row r="1369" spans="1:5" ht="20.25" customHeight="1" x14ac:dyDescent="0.3">
      <c r="A1369" s="100" t="s">
        <v>2774</v>
      </c>
      <c r="B1369" s="18" t="s">
        <v>2775</v>
      </c>
      <c r="C1369" s="27" t="s">
        <v>1</v>
      </c>
      <c r="D1369" s="27" t="str">
        <f t="shared" si="35"/>
        <v>N/A</v>
      </c>
      <c r="E1369" s="96" t="s">
        <v>516</v>
      </c>
    </row>
    <row r="1370" spans="1:5" ht="20.25" customHeight="1" x14ac:dyDescent="0.3">
      <c r="A1370" s="100" t="s">
        <v>2776</v>
      </c>
      <c r="B1370" s="18" t="s">
        <v>2777</v>
      </c>
      <c r="C1370" s="27" t="s">
        <v>1</v>
      </c>
      <c r="D1370" s="27" t="str">
        <f t="shared" si="35"/>
        <v>N/A</v>
      </c>
      <c r="E1370" s="96" t="s">
        <v>516</v>
      </c>
    </row>
    <row r="1371" spans="1:5" ht="20.25" customHeight="1" x14ac:dyDescent="0.3">
      <c r="A1371" s="100" t="s">
        <v>2892</v>
      </c>
      <c r="B1371" s="18" t="s">
        <v>2893</v>
      </c>
      <c r="C1371" s="27" t="s">
        <v>1</v>
      </c>
      <c r="D1371" s="27" t="str">
        <f t="shared" si="35"/>
        <v>N/A</v>
      </c>
      <c r="E1371" s="96" t="s">
        <v>541</v>
      </c>
    </row>
    <row r="1372" spans="1:5" ht="20.25" customHeight="1" x14ac:dyDescent="0.3">
      <c r="A1372" s="100" t="s">
        <v>3046</v>
      </c>
      <c r="B1372" s="18" t="s">
        <v>3047</v>
      </c>
      <c r="C1372" s="27" t="s">
        <v>1</v>
      </c>
      <c r="D1372" s="27" t="str">
        <f t="shared" si="35"/>
        <v>N/A</v>
      </c>
      <c r="E1372" s="96" t="s">
        <v>516</v>
      </c>
    </row>
    <row r="1373" spans="1:5" ht="20.25" customHeight="1" x14ac:dyDescent="0.3">
      <c r="A1373" s="101" t="s">
        <v>3126</v>
      </c>
      <c r="B1373" s="99" t="s">
        <v>3127</v>
      </c>
      <c r="C1373" s="97" t="s">
        <v>1</v>
      </c>
      <c r="D1373" s="97" t="str">
        <f t="shared" si="35"/>
        <v>N/A</v>
      </c>
      <c r="E1373" s="98" t="s">
        <v>516</v>
      </c>
    </row>
    <row r="1411" ht="20.25" customHeight="1" x14ac:dyDescent="0.3"/>
  </sheetData>
  <pageMargins left="0.7" right="0.7" top="0.75" bottom="0.75" header="0.3" footer="0.3"/>
  <drawing r:id="rId1"/>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N2361"/>
  <sheetViews>
    <sheetView topLeftCell="A131" zoomScale="64" zoomScaleNormal="64" workbookViewId="0">
      <selection activeCell="C639" sqref="C639"/>
    </sheetView>
  </sheetViews>
  <sheetFormatPr defaultColWidth="11.42578125" defaultRowHeight="15" x14ac:dyDescent="0.25"/>
  <cols>
    <col min="1" max="2" width="35.7109375" customWidth="1"/>
    <col min="3" max="3" width="57.85546875" customWidth="1"/>
    <col min="4" max="4" width="27.85546875" customWidth="1"/>
    <col min="5" max="5" width="7.7109375" customWidth="1"/>
  </cols>
  <sheetData>
    <row r="1" spans="1:14" ht="16.5" x14ac:dyDescent="0.3">
      <c r="A1" s="84" t="s">
        <v>60</v>
      </c>
      <c r="B1" s="85" t="s">
        <v>512</v>
      </c>
      <c r="C1" s="86" t="s">
        <v>70</v>
      </c>
      <c r="D1" s="86" t="s">
        <v>3855</v>
      </c>
      <c r="E1" s="86" t="s">
        <v>513</v>
      </c>
      <c r="F1" s="87"/>
      <c r="G1" s="87"/>
      <c r="H1" s="87"/>
      <c r="I1" s="87"/>
      <c r="J1" s="87"/>
      <c r="K1" s="87"/>
      <c r="L1" s="87"/>
      <c r="M1" s="87"/>
      <c r="N1" s="87"/>
    </row>
    <row r="2" spans="1:14" ht="16.5" x14ac:dyDescent="0.3">
      <c r="A2" s="88" t="s">
        <v>1278</v>
      </c>
      <c r="B2" s="89" t="s">
        <v>1279</v>
      </c>
      <c r="C2" s="90">
        <v>2</v>
      </c>
      <c r="D2" s="90">
        <v>2</v>
      </c>
      <c r="E2" s="90" t="s">
        <v>516</v>
      </c>
      <c r="F2" s="87"/>
      <c r="G2" s="87"/>
      <c r="H2" s="87"/>
      <c r="I2" s="87"/>
      <c r="J2" s="87"/>
      <c r="K2" s="87"/>
      <c r="L2" s="87"/>
      <c r="M2" s="87"/>
      <c r="N2" s="87"/>
    </row>
    <row r="3" spans="1:14" ht="16.5" x14ac:dyDescent="0.3">
      <c r="A3" s="88" t="s">
        <v>85</v>
      </c>
      <c r="B3" s="89" t="s">
        <v>4772</v>
      </c>
      <c r="C3" s="90">
        <v>3</v>
      </c>
      <c r="D3" s="90">
        <v>3</v>
      </c>
      <c r="E3" s="90" t="s">
        <v>516</v>
      </c>
    </row>
    <row r="4" spans="1:14" ht="16.5" x14ac:dyDescent="0.3">
      <c r="A4" s="88" t="s">
        <v>554</v>
      </c>
      <c r="B4" s="89" t="s">
        <v>4773</v>
      </c>
      <c r="C4" s="90">
        <v>4</v>
      </c>
      <c r="D4" s="90">
        <v>4</v>
      </c>
      <c r="E4" s="90" t="s">
        <v>516</v>
      </c>
      <c r="F4" s="87"/>
      <c r="G4" s="87"/>
      <c r="H4" s="87"/>
      <c r="I4" s="87"/>
      <c r="J4" s="87"/>
      <c r="K4" s="87"/>
      <c r="L4" s="87"/>
      <c r="M4" s="87"/>
      <c r="N4" s="87"/>
    </row>
    <row r="5" spans="1:14" ht="16.5" x14ac:dyDescent="0.3">
      <c r="A5" s="88" t="s">
        <v>4774</v>
      </c>
      <c r="B5" s="89" t="s">
        <v>3706</v>
      </c>
      <c r="C5" s="90">
        <v>6</v>
      </c>
      <c r="D5" s="90">
        <v>6</v>
      </c>
      <c r="E5" s="90" t="s">
        <v>516</v>
      </c>
    </row>
    <row r="6" spans="1:14" ht="16.5" x14ac:dyDescent="0.3">
      <c r="A6" s="88" t="s">
        <v>4775</v>
      </c>
      <c r="B6" s="89" t="s">
        <v>3930</v>
      </c>
      <c r="C6" s="90">
        <v>8</v>
      </c>
      <c r="D6" s="90">
        <v>8</v>
      </c>
      <c r="E6" s="90" t="s">
        <v>516</v>
      </c>
      <c r="F6" s="87"/>
      <c r="G6" s="87"/>
      <c r="H6" s="87"/>
      <c r="I6" s="87"/>
      <c r="J6" s="87"/>
      <c r="K6" s="87"/>
      <c r="L6" s="87"/>
      <c r="M6" s="87"/>
      <c r="N6" s="87"/>
    </row>
    <row r="7" spans="1:14" ht="16.5" x14ac:dyDescent="0.3">
      <c r="A7" s="88" t="s">
        <v>2608</v>
      </c>
      <c r="B7" s="89" t="s">
        <v>4776</v>
      </c>
      <c r="C7" s="90" t="s">
        <v>2610</v>
      </c>
      <c r="D7" s="90">
        <v>9</v>
      </c>
      <c r="E7" s="90" t="s">
        <v>516</v>
      </c>
      <c r="F7" s="87"/>
      <c r="G7" s="87"/>
      <c r="H7" s="87"/>
      <c r="I7" s="87"/>
      <c r="J7" s="87"/>
      <c r="K7" s="87"/>
      <c r="L7" s="87"/>
      <c r="M7" s="87"/>
      <c r="N7" s="87"/>
    </row>
    <row r="8" spans="1:14" ht="16.5" x14ac:dyDescent="0.3">
      <c r="A8" s="88" t="s">
        <v>2622</v>
      </c>
      <c r="B8" s="89" t="s">
        <v>2609</v>
      </c>
      <c r="C8" s="90">
        <v>9</v>
      </c>
      <c r="D8" s="90">
        <v>9</v>
      </c>
      <c r="E8" s="90" t="s">
        <v>516</v>
      </c>
      <c r="F8" s="87"/>
      <c r="G8" s="87"/>
      <c r="H8" s="87"/>
      <c r="I8" s="87"/>
      <c r="J8" s="87"/>
      <c r="K8" s="87"/>
      <c r="L8" s="87"/>
      <c r="M8" s="87"/>
      <c r="N8" s="87"/>
    </row>
    <row r="9" spans="1:14" ht="16.5" x14ac:dyDescent="0.3">
      <c r="A9" s="88" t="s">
        <v>2550</v>
      </c>
      <c r="B9" s="89" t="s">
        <v>2551</v>
      </c>
      <c r="C9" s="90">
        <v>10</v>
      </c>
      <c r="D9" s="90">
        <v>10</v>
      </c>
      <c r="E9" s="90" t="s">
        <v>516</v>
      </c>
      <c r="F9" s="87"/>
      <c r="G9" s="87"/>
      <c r="H9" s="87"/>
      <c r="I9" s="87"/>
      <c r="J9" s="87"/>
      <c r="K9" s="87"/>
      <c r="L9" s="87"/>
      <c r="M9" s="87"/>
      <c r="N9" s="87"/>
    </row>
    <row r="10" spans="1:14" ht="16.5" x14ac:dyDescent="0.3">
      <c r="A10" s="88" t="s">
        <v>4777</v>
      </c>
      <c r="B10" s="89" t="s">
        <v>3352</v>
      </c>
      <c r="C10" s="90">
        <v>11</v>
      </c>
      <c r="D10" s="90">
        <v>11</v>
      </c>
      <c r="E10" s="90" t="s">
        <v>516</v>
      </c>
    </row>
    <row r="11" spans="1:14" ht="16.5" x14ac:dyDescent="0.3">
      <c r="A11" s="88" t="s">
        <v>2613</v>
      </c>
      <c r="B11" s="89" t="s">
        <v>4778</v>
      </c>
      <c r="C11" s="90" t="s">
        <v>2614</v>
      </c>
      <c r="D11" s="90">
        <v>14</v>
      </c>
      <c r="E11" s="90" t="s">
        <v>516</v>
      </c>
      <c r="F11" s="87"/>
      <c r="G11" s="87"/>
      <c r="H11" s="87"/>
      <c r="I11" s="87"/>
      <c r="J11" s="87"/>
      <c r="K11" s="87"/>
      <c r="L11" s="87"/>
      <c r="M11" s="87"/>
      <c r="N11" s="87"/>
    </row>
    <row r="12" spans="1:14" ht="16.5" x14ac:dyDescent="0.3">
      <c r="A12" s="88" t="s">
        <v>2637</v>
      </c>
      <c r="B12" s="89" t="s">
        <v>2638</v>
      </c>
      <c r="C12" s="90">
        <v>14</v>
      </c>
      <c r="D12" s="90">
        <v>14</v>
      </c>
      <c r="E12" s="90" t="s">
        <v>516</v>
      </c>
      <c r="F12" s="87"/>
      <c r="G12" s="87"/>
      <c r="H12" s="87"/>
      <c r="I12" s="87"/>
      <c r="J12" s="87"/>
      <c r="K12" s="87"/>
      <c r="L12" s="87"/>
      <c r="M12" s="87"/>
      <c r="N12" s="87"/>
    </row>
    <row r="13" spans="1:14" ht="16.5" x14ac:dyDescent="0.3">
      <c r="A13" s="88" t="s">
        <v>2974</v>
      </c>
      <c r="B13" s="89" t="s">
        <v>4779</v>
      </c>
      <c r="C13" s="90">
        <v>16</v>
      </c>
      <c r="D13" s="90">
        <v>16</v>
      </c>
      <c r="E13" s="90" t="s">
        <v>516</v>
      </c>
      <c r="F13" s="87"/>
      <c r="G13" s="87"/>
      <c r="H13" s="87"/>
      <c r="I13" s="87"/>
      <c r="J13" s="87"/>
      <c r="K13" s="87"/>
      <c r="L13" s="87"/>
      <c r="M13" s="87"/>
      <c r="N13" s="87"/>
    </row>
    <row r="14" spans="1:14" ht="16.5" x14ac:dyDescent="0.3">
      <c r="A14" s="88" t="s">
        <v>4780</v>
      </c>
      <c r="B14" s="89" t="s">
        <v>1545</v>
      </c>
      <c r="C14" s="90" t="s">
        <v>4781</v>
      </c>
      <c r="D14" s="90">
        <v>19</v>
      </c>
      <c r="E14" s="90" t="s">
        <v>516</v>
      </c>
      <c r="F14" s="87"/>
      <c r="G14" s="87"/>
      <c r="H14" s="87"/>
      <c r="I14" s="87"/>
      <c r="J14" s="87"/>
      <c r="K14" s="87"/>
      <c r="L14" s="87"/>
      <c r="M14" s="87"/>
      <c r="N14" s="87"/>
    </row>
    <row r="15" spans="1:14" ht="16.5" x14ac:dyDescent="0.3">
      <c r="A15" s="88" t="s">
        <v>2355</v>
      </c>
      <c r="B15" s="89" t="s">
        <v>4295</v>
      </c>
      <c r="C15" s="90">
        <v>21</v>
      </c>
      <c r="D15" s="90">
        <v>21</v>
      </c>
      <c r="E15" s="90" t="s">
        <v>516</v>
      </c>
      <c r="F15" s="87"/>
      <c r="G15" s="87"/>
      <c r="H15" s="87"/>
      <c r="I15" s="87"/>
      <c r="J15" s="87"/>
      <c r="K15" s="87"/>
      <c r="L15" s="87"/>
      <c r="M15" s="87"/>
      <c r="N15" s="87"/>
    </row>
    <row r="16" spans="1:14" ht="16.5" x14ac:dyDescent="0.3">
      <c r="A16" s="88" t="s">
        <v>4782</v>
      </c>
      <c r="B16" s="89" t="s">
        <v>1030</v>
      </c>
      <c r="C16" s="90" t="s">
        <v>4783</v>
      </c>
      <c r="D16" s="90">
        <v>21</v>
      </c>
      <c r="E16" s="90" t="s">
        <v>516</v>
      </c>
    </row>
    <row r="17" spans="1:14" ht="16.5" x14ac:dyDescent="0.3">
      <c r="A17" s="88" t="s">
        <v>4784</v>
      </c>
      <c r="B17" s="89" t="s">
        <v>3668</v>
      </c>
      <c r="C17" s="90">
        <v>23</v>
      </c>
      <c r="D17" s="90">
        <v>23</v>
      </c>
      <c r="E17" s="90" t="s">
        <v>516</v>
      </c>
    </row>
    <row r="18" spans="1:14" ht="16.5" x14ac:dyDescent="0.3">
      <c r="A18" s="88" t="s">
        <v>2176</v>
      </c>
      <c r="B18" s="89" t="s">
        <v>4785</v>
      </c>
      <c r="C18" s="90" t="s">
        <v>2178</v>
      </c>
      <c r="D18" s="90">
        <v>27</v>
      </c>
      <c r="E18" s="90" t="s">
        <v>516</v>
      </c>
      <c r="F18" s="87"/>
      <c r="G18" s="87"/>
      <c r="H18" s="87"/>
      <c r="I18" s="87"/>
      <c r="J18" s="87"/>
      <c r="K18" s="87"/>
      <c r="L18" s="87"/>
      <c r="M18" s="87"/>
      <c r="N18" s="87"/>
    </row>
    <row r="19" spans="1:14" ht="16.5" x14ac:dyDescent="0.3">
      <c r="A19" s="88" t="s">
        <v>3358</v>
      </c>
      <c r="B19" s="89" t="s">
        <v>69</v>
      </c>
      <c r="C19" s="90">
        <v>28</v>
      </c>
      <c r="D19" s="90">
        <v>28</v>
      </c>
      <c r="E19" s="90" t="s">
        <v>516</v>
      </c>
      <c r="F19" s="87"/>
      <c r="G19" s="87"/>
      <c r="H19" s="87"/>
      <c r="I19" s="87"/>
      <c r="J19" s="87"/>
      <c r="K19" s="87"/>
      <c r="L19" s="87"/>
      <c r="M19" s="87"/>
      <c r="N19" s="87"/>
    </row>
    <row r="20" spans="1:14" ht="16.5" x14ac:dyDescent="0.3">
      <c r="A20" s="88" t="s">
        <v>79</v>
      </c>
      <c r="B20" s="89" t="s">
        <v>83</v>
      </c>
      <c r="C20" s="90">
        <v>30</v>
      </c>
      <c r="D20" s="90">
        <v>30</v>
      </c>
      <c r="E20" s="90" t="s">
        <v>516</v>
      </c>
      <c r="F20" s="87"/>
      <c r="G20" s="87"/>
      <c r="H20" s="87"/>
      <c r="I20" s="87"/>
      <c r="J20" s="87"/>
      <c r="K20" s="87"/>
      <c r="L20" s="87"/>
      <c r="M20" s="87"/>
      <c r="N20" s="87"/>
    </row>
    <row r="21" spans="1:14" ht="16.5" x14ac:dyDescent="0.3">
      <c r="A21" s="88" t="s">
        <v>1177</v>
      </c>
      <c r="B21" s="89" t="s">
        <v>1178</v>
      </c>
      <c r="C21" s="90">
        <v>32</v>
      </c>
      <c r="D21" s="90">
        <v>32</v>
      </c>
      <c r="E21" s="90" t="s">
        <v>516</v>
      </c>
      <c r="F21" s="87"/>
      <c r="G21" s="87"/>
      <c r="H21" s="87"/>
      <c r="I21" s="87"/>
      <c r="J21" s="87"/>
      <c r="K21" s="87"/>
      <c r="L21" s="87"/>
      <c r="M21" s="87"/>
      <c r="N21" s="87"/>
    </row>
    <row r="22" spans="1:14" ht="16.5" x14ac:dyDescent="0.3">
      <c r="A22" s="88" t="s">
        <v>101</v>
      </c>
      <c r="B22" s="89" t="s">
        <v>369</v>
      </c>
      <c r="C22" s="90">
        <v>33</v>
      </c>
      <c r="D22" s="90">
        <v>33</v>
      </c>
      <c r="E22" s="90" t="s">
        <v>516</v>
      </c>
      <c r="F22" s="87"/>
      <c r="G22" s="87"/>
      <c r="H22" s="87"/>
      <c r="I22" s="87"/>
      <c r="J22" s="87"/>
      <c r="K22" s="87"/>
      <c r="L22" s="87"/>
      <c r="M22" s="87"/>
      <c r="N22" s="87"/>
    </row>
    <row r="23" spans="1:14" ht="16.5" x14ac:dyDescent="0.3">
      <c r="A23" s="88" t="s">
        <v>2890</v>
      </c>
      <c r="B23" s="89" t="s">
        <v>2891</v>
      </c>
      <c r="C23" s="90">
        <v>34</v>
      </c>
      <c r="D23" s="90">
        <v>34</v>
      </c>
      <c r="E23" s="90" t="s">
        <v>516</v>
      </c>
      <c r="F23" s="87"/>
      <c r="G23" s="87"/>
      <c r="H23" s="87"/>
      <c r="I23" s="87"/>
      <c r="J23" s="87"/>
      <c r="K23" s="87"/>
      <c r="L23" s="87"/>
      <c r="M23" s="87"/>
      <c r="N23" s="87"/>
    </row>
    <row r="24" spans="1:14" ht="16.5" x14ac:dyDescent="0.3">
      <c r="A24" s="88" t="s">
        <v>1896</v>
      </c>
      <c r="B24" s="89" t="s">
        <v>4786</v>
      </c>
      <c r="C24" s="90" t="s">
        <v>1898</v>
      </c>
      <c r="D24" s="90">
        <v>36</v>
      </c>
      <c r="E24" s="90" t="s">
        <v>516</v>
      </c>
      <c r="F24" s="87"/>
      <c r="G24" s="87"/>
      <c r="H24" s="87"/>
      <c r="I24" s="87"/>
      <c r="J24" s="87"/>
      <c r="K24" s="87"/>
      <c r="L24" s="87"/>
      <c r="M24" s="87"/>
      <c r="N24" s="87"/>
    </row>
    <row r="25" spans="1:14" ht="16.5" x14ac:dyDescent="0.3">
      <c r="A25" s="88" t="s">
        <v>1383</v>
      </c>
      <c r="B25" s="89" t="s">
        <v>1385</v>
      </c>
      <c r="C25" s="90">
        <v>37</v>
      </c>
      <c r="D25" s="90">
        <v>37</v>
      </c>
      <c r="E25" s="90" t="s">
        <v>516</v>
      </c>
      <c r="F25" s="87"/>
      <c r="G25" s="87"/>
      <c r="H25" s="87"/>
      <c r="I25" s="87"/>
      <c r="J25" s="87"/>
      <c r="K25" s="87"/>
      <c r="L25" s="87"/>
      <c r="M25" s="87"/>
      <c r="N25" s="87"/>
    </row>
    <row r="26" spans="1:14" ht="16.5" x14ac:dyDescent="0.3">
      <c r="A26" s="88" t="s">
        <v>239</v>
      </c>
      <c r="B26" s="89" t="s">
        <v>4787</v>
      </c>
      <c r="C26" s="90">
        <v>39</v>
      </c>
      <c r="D26" s="90">
        <v>39</v>
      </c>
      <c r="E26" s="90" t="s">
        <v>516</v>
      </c>
      <c r="F26" s="87"/>
      <c r="G26" s="87"/>
      <c r="H26" s="87"/>
      <c r="I26" s="87"/>
      <c r="J26" s="87"/>
      <c r="K26" s="87"/>
      <c r="L26" s="87"/>
      <c r="M26" s="87"/>
      <c r="N26" s="87"/>
    </row>
    <row r="27" spans="1:14" ht="16.5" x14ac:dyDescent="0.3">
      <c r="A27" s="88" t="s">
        <v>1375</v>
      </c>
      <c r="B27" s="89" t="s">
        <v>144</v>
      </c>
      <c r="C27" s="90">
        <v>39</v>
      </c>
      <c r="D27" s="90">
        <v>39</v>
      </c>
      <c r="E27" s="90" t="s">
        <v>516</v>
      </c>
      <c r="F27" s="87"/>
      <c r="G27" s="87"/>
      <c r="H27" s="87"/>
      <c r="I27" s="87"/>
      <c r="J27" s="87"/>
      <c r="K27" s="87"/>
      <c r="L27" s="87"/>
      <c r="M27" s="87"/>
      <c r="N27" s="87"/>
    </row>
    <row r="28" spans="1:14" ht="16.5" x14ac:dyDescent="0.3">
      <c r="A28" s="88" t="s">
        <v>178</v>
      </c>
      <c r="B28" s="89" t="s">
        <v>771</v>
      </c>
      <c r="C28" s="90">
        <v>40</v>
      </c>
      <c r="D28" s="90">
        <v>40</v>
      </c>
      <c r="E28" s="90" t="s">
        <v>516</v>
      </c>
      <c r="F28" s="87"/>
      <c r="G28" s="87"/>
      <c r="H28" s="87"/>
      <c r="I28" s="87"/>
      <c r="J28" s="87"/>
      <c r="K28" s="87"/>
      <c r="L28" s="87"/>
      <c r="M28" s="87"/>
      <c r="N28" s="87"/>
    </row>
    <row r="29" spans="1:14" ht="16.5" x14ac:dyDescent="0.3">
      <c r="A29" s="88" t="s">
        <v>4788</v>
      </c>
      <c r="B29" s="89" t="s">
        <v>3248</v>
      </c>
      <c r="C29" s="90">
        <v>41</v>
      </c>
      <c r="D29" s="90">
        <v>41</v>
      </c>
      <c r="E29" s="90" t="s">
        <v>516</v>
      </c>
      <c r="F29" s="87"/>
      <c r="G29" s="87"/>
      <c r="H29" s="87"/>
      <c r="I29" s="87"/>
      <c r="J29" s="87"/>
      <c r="K29" s="87"/>
      <c r="L29" s="87"/>
      <c r="M29" s="87"/>
      <c r="N29" s="87"/>
    </row>
    <row r="30" spans="1:14" ht="16.5" x14ac:dyDescent="0.3">
      <c r="A30" s="88" t="s">
        <v>4789</v>
      </c>
      <c r="B30" s="89" t="s">
        <v>4790</v>
      </c>
      <c r="C30" s="90" t="s">
        <v>4791</v>
      </c>
      <c r="D30" s="90">
        <v>41</v>
      </c>
      <c r="E30" s="90" t="s">
        <v>516</v>
      </c>
      <c r="F30" s="87"/>
      <c r="G30" s="87"/>
      <c r="H30" s="87"/>
      <c r="I30" s="87"/>
      <c r="J30" s="87"/>
      <c r="K30" s="87"/>
      <c r="L30" s="87"/>
      <c r="M30" s="87"/>
      <c r="N30" s="87"/>
    </row>
    <row r="31" spans="1:14" ht="16.5" x14ac:dyDescent="0.3">
      <c r="A31" s="88" t="s">
        <v>4792</v>
      </c>
      <c r="B31" s="89" t="s">
        <v>4280</v>
      </c>
      <c r="C31" s="90">
        <v>42</v>
      </c>
      <c r="D31" s="90">
        <v>42</v>
      </c>
      <c r="E31" s="90" t="s">
        <v>516</v>
      </c>
      <c r="F31" s="87"/>
      <c r="G31" s="87"/>
      <c r="H31" s="87"/>
      <c r="I31" s="87"/>
      <c r="J31" s="87"/>
      <c r="K31" s="87"/>
      <c r="L31" s="87"/>
      <c r="M31" s="87"/>
      <c r="N31" s="87"/>
    </row>
    <row r="32" spans="1:14" ht="16.5" x14ac:dyDescent="0.3">
      <c r="A32" s="88" t="s">
        <v>2164</v>
      </c>
      <c r="B32" s="89" t="s">
        <v>2165</v>
      </c>
      <c r="C32" s="90" t="s">
        <v>2166</v>
      </c>
      <c r="D32" s="90">
        <v>42</v>
      </c>
      <c r="E32" s="90" t="s">
        <v>516</v>
      </c>
      <c r="F32" s="87"/>
      <c r="G32" s="87"/>
      <c r="H32" s="87"/>
      <c r="I32" s="87"/>
      <c r="J32" s="87"/>
      <c r="K32" s="87"/>
      <c r="L32" s="87"/>
      <c r="M32" s="87"/>
      <c r="N32" s="87"/>
    </row>
    <row r="33" spans="1:14" ht="16.5" x14ac:dyDescent="0.3">
      <c r="A33" s="88" t="s">
        <v>405</v>
      </c>
      <c r="B33" s="89" t="s">
        <v>2566</v>
      </c>
      <c r="C33" s="90">
        <v>43</v>
      </c>
      <c r="D33" s="90">
        <v>43</v>
      </c>
      <c r="E33" s="90" t="s">
        <v>516</v>
      </c>
      <c r="F33" s="87"/>
      <c r="G33" s="87"/>
      <c r="H33" s="87"/>
      <c r="I33" s="87"/>
      <c r="J33" s="87"/>
      <c r="K33" s="87"/>
      <c r="L33" s="87"/>
      <c r="M33" s="87"/>
      <c r="N33" s="87"/>
    </row>
    <row r="34" spans="1:14" ht="16.5" x14ac:dyDescent="0.3">
      <c r="A34" s="88" t="s">
        <v>177</v>
      </c>
      <c r="B34" s="89" t="s">
        <v>4793</v>
      </c>
      <c r="C34" s="90">
        <v>44</v>
      </c>
      <c r="D34" s="90">
        <v>44</v>
      </c>
      <c r="E34" s="90" t="s">
        <v>516</v>
      </c>
      <c r="F34" s="87"/>
      <c r="G34" s="87"/>
      <c r="H34" s="87"/>
      <c r="I34" s="87"/>
      <c r="J34" s="87"/>
      <c r="K34" s="87"/>
      <c r="L34" s="87"/>
      <c r="M34" s="87"/>
      <c r="N34" s="87"/>
    </row>
    <row r="35" spans="1:14" ht="16.5" x14ac:dyDescent="0.3">
      <c r="A35" s="88" t="s">
        <v>247</v>
      </c>
      <c r="B35" s="89" t="s">
        <v>3933</v>
      </c>
      <c r="C35" s="90">
        <v>46</v>
      </c>
      <c r="D35" s="90">
        <v>46</v>
      </c>
      <c r="E35" s="90" t="s">
        <v>516</v>
      </c>
      <c r="F35" s="87"/>
      <c r="G35" s="87"/>
      <c r="H35" s="87"/>
      <c r="I35" s="87"/>
      <c r="J35" s="87"/>
      <c r="K35" s="87"/>
      <c r="L35" s="87"/>
      <c r="M35" s="87"/>
      <c r="N35" s="87"/>
    </row>
    <row r="36" spans="1:14" ht="16.5" x14ac:dyDescent="0.3">
      <c r="A36" s="88" t="s">
        <v>4283</v>
      </c>
      <c r="B36" s="89" t="s">
        <v>3303</v>
      </c>
      <c r="C36" s="90">
        <v>47</v>
      </c>
      <c r="D36" s="90">
        <v>47</v>
      </c>
      <c r="E36" s="90" t="s">
        <v>516</v>
      </c>
      <c r="F36" s="87"/>
      <c r="G36" s="87"/>
      <c r="H36" s="87"/>
      <c r="I36" s="87"/>
      <c r="J36" s="87"/>
      <c r="K36" s="87"/>
      <c r="L36" s="87"/>
      <c r="M36" s="87"/>
      <c r="N36" s="87"/>
    </row>
    <row r="37" spans="1:14" ht="16.5" x14ac:dyDescent="0.3">
      <c r="A37" s="88" t="s">
        <v>2333</v>
      </c>
      <c r="B37" s="89" t="s">
        <v>2334</v>
      </c>
      <c r="C37" s="90">
        <v>48</v>
      </c>
      <c r="D37" s="90">
        <v>48</v>
      </c>
      <c r="E37" s="90" t="s">
        <v>516</v>
      </c>
      <c r="F37" s="87"/>
      <c r="G37" s="87"/>
      <c r="H37" s="87"/>
      <c r="I37" s="87"/>
      <c r="J37" s="87"/>
      <c r="K37" s="87"/>
      <c r="L37" s="87"/>
      <c r="M37" s="87"/>
      <c r="N37" s="87"/>
    </row>
    <row r="38" spans="1:14" ht="16.5" x14ac:dyDescent="0.3">
      <c r="A38" s="88" t="s">
        <v>4794</v>
      </c>
      <c r="B38" s="89" t="s">
        <v>4795</v>
      </c>
      <c r="C38" s="90">
        <v>49</v>
      </c>
      <c r="D38" s="90">
        <v>49</v>
      </c>
      <c r="E38" s="90" t="s">
        <v>516</v>
      </c>
      <c r="F38" s="87"/>
      <c r="G38" s="87"/>
      <c r="H38" s="87"/>
      <c r="I38" s="87"/>
      <c r="J38" s="87"/>
      <c r="K38" s="87"/>
      <c r="L38" s="87"/>
      <c r="M38" s="87"/>
      <c r="N38" s="87"/>
    </row>
    <row r="39" spans="1:14" ht="16.5" x14ac:dyDescent="0.3">
      <c r="A39" s="88" t="s">
        <v>4796</v>
      </c>
      <c r="B39" s="89" t="s">
        <v>4797</v>
      </c>
      <c r="C39" s="90">
        <v>49</v>
      </c>
      <c r="D39" s="90">
        <v>49</v>
      </c>
      <c r="E39" s="90" t="s">
        <v>516</v>
      </c>
      <c r="F39" s="87"/>
      <c r="G39" s="87"/>
      <c r="H39" s="87"/>
      <c r="I39" s="87"/>
      <c r="J39" s="87"/>
      <c r="K39" s="87"/>
      <c r="L39" s="87"/>
      <c r="M39" s="87"/>
      <c r="N39" s="87"/>
    </row>
    <row r="40" spans="1:14" ht="16.5" x14ac:dyDescent="0.3">
      <c r="A40" s="88" t="s">
        <v>4798</v>
      </c>
      <c r="B40" s="89" t="s">
        <v>1293</v>
      </c>
      <c r="C40" s="90">
        <v>51</v>
      </c>
      <c r="D40" s="90">
        <v>51</v>
      </c>
      <c r="E40" s="90" t="s">
        <v>516</v>
      </c>
      <c r="F40" s="87"/>
      <c r="G40" s="87"/>
      <c r="H40" s="87"/>
      <c r="I40" s="87"/>
      <c r="J40" s="87"/>
      <c r="K40" s="87"/>
      <c r="L40" s="87"/>
      <c r="M40" s="87"/>
      <c r="N40" s="87"/>
    </row>
    <row r="41" spans="1:14" ht="16.5" x14ac:dyDescent="0.3">
      <c r="A41" s="88" t="s">
        <v>1547</v>
      </c>
      <c r="B41" s="89" t="s">
        <v>4799</v>
      </c>
      <c r="C41" s="90" t="s">
        <v>1549</v>
      </c>
      <c r="D41" s="90">
        <v>51</v>
      </c>
      <c r="E41" s="90" t="s">
        <v>516</v>
      </c>
      <c r="F41" s="87"/>
      <c r="G41" s="87"/>
      <c r="H41" s="87"/>
      <c r="I41" s="87"/>
      <c r="J41" s="87"/>
      <c r="K41" s="87"/>
      <c r="L41" s="87"/>
      <c r="M41" s="87"/>
      <c r="N41" s="87"/>
    </row>
    <row r="42" spans="1:14" ht="16.5" x14ac:dyDescent="0.3">
      <c r="A42" s="88" t="s">
        <v>2380</v>
      </c>
      <c r="B42" s="89" t="s">
        <v>2381</v>
      </c>
      <c r="C42" s="90" t="s">
        <v>2382</v>
      </c>
      <c r="D42" s="90">
        <v>51</v>
      </c>
      <c r="E42" s="90" t="s">
        <v>516</v>
      </c>
      <c r="F42" s="87"/>
      <c r="G42" s="87"/>
      <c r="H42" s="87"/>
      <c r="I42" s="87"/>
      <c r="J42" s="87"/>
      <c r="K42" s="87"/>
      <c r="L42" s="87"/>
      <c r="M42" s="87"/>
      <c r="N42" s="87"/>
    </row>
    <row r="43" spans="1:14" ht="16.5" x14ac:dyDescent="0.3">
      <c r="A43" s="88" t="s">
        <v>4800</v>
      </c>
      <c r="B43" s="89" t="s">
        <v>2291</v>
      </c>
      <c r="C43" s="90" t="s">
        <v>4801</v>
      </c>
      <c r="D43" s="90">
        <v>52</v>
      </c>
      <c r="E43" s="90" t="s">
        <v>516</v>
      </c>
      <c r="F43" s="87"/>
      <c r="G43" s="87"/>
      <c r="H43" s="87"/>
      <c r="I43" s="87"/>
      <c r="J43" s="87"/>
      <c r="K43" s="87"/>
      <c r="L43" s="87"/>
      <c r="M43" s="87"/>
      <c r="N43" s="87"/>
    </row>
    <row r="44" spans="1:14" ht="16.5" x14ac:dyDescent="0.3">
      <c r="A44" s="88" t="s">
        <v>4802</v>
      </c>
      <c r="B44" s="89" t="s">
        <v>3935</v>
      </c>
      <c r="C44" s="90">
        <v>53</v>
      </c>
      <c r="D44" s="90">
        <v>53</v>
      </c>
      <c r="E44" s="90" t="s">
        <v>516</v>
      </c>
      <c r="F44" s="87"/>
      <c r="G44" s="87"/>
      <c r="H44" s="87"/>
      <c r="I44" s="87"/>
      <c r="J44" s="87"/>
      <c r="K44" s="87"/>
      <c r="L44" s="87"/>
      <c r="M44" s="87"/>
      <c r="N44" s="87"/>
    </row>
    <row r="45" spans="1:14" ht="16.5" x14ac:dyDescent="0.3">
      <c r="A45" s="88" t="s">
        <v>4803</v>
      </c>
      <c r="B45" s="89" t="s">
        <v>4804</v>
      </c>
      <c r="C45" s="90" t="s">
        <v>4805</v>
      </c>
      <c r="D45" s="90">
        <v>53</v>
      </c>
      <c r="E45" s="90" t="s">
        <v>516</v>
      </c>
      <c r="F45" s="87"/>
      <c r="G45" s="87"/>
      <c r="H45" s="87"/>
      <c r="I45" s="87"/>
      <c r="J45" s="87"/>
      <c r="K45" s="87"/>
      <c r="L45" s="87"/>
      <c r="M45" s="87"/>
      <c r="N45" s="87"/>
    </row>
    <row r="46" spans="1:14" ht="16.5" x14ac:dyDescent="0.3">
      <c r="A46" s="88" t="s">
        <v>4806</v>
      </c>
      <c r="B46" s="89" t="s">
        <v>4807</v>
      </c>
      <c r="C46" s="90" t="s">
        <v>4808</v>
      </c>
      <c r="D46" s="90">
        <v>54</v>
      </c>
      <c r="E46" s="90" t="s">
        <v>516</v>
      </c>
    </row>
    <row r="47" spans="1:14" ht="16.5" x14ac:dyDescent="0.3">
      <c r="A47" s="88" t="s">
        <v>4809</v>
      </c>
      <c r="B47" s="89" t="s">
        <v>3264</v>
      </c>
      <c r="C47" s="90">
        <v>54</v>
      </c>
      <c r="D47" s="90">
        <v>54</v>
      </c>
      <c r="E47" s="90" t="s">
        <v>516</v>
      </c>
      <c r="F47" s="87"/>
      <c r="G47" s="87"/>
      <c r="H47" s="87"/>
      <c r="I47" s="87"/>
      <c r="J47" s="87"/>
      <c r="K47" s="87"/>
      <c r="L47" s="87"/>
      <c r="M47" s="87"/>
      <c r="N47" s="87"/>
    </row>
    <row r="48" spans="1:14" ht="16.5" x14ac:dyDescent="0.3">
      <c r="A48" s="88" t="s">
        <v>266</v>
      </c>
      <c r="B48" s="89" t="s">
        <v>1576</v>
      </c>
      <c r="C48" s="90">
        <v>55</v>
      </c>
      <c r="D48" s="90">
        <v>55</v>
      </c>
      <c r="E48" s="90" t="s">
        <v>516</v>
      </c>
      <c r="F48" s="87"/>
      <c r="G48" s="87"/>
      <c r="H48" s="87"/>
      <c r="I48" s="87"/>
      <c r="J48" s="87"/>
      <c r="K48" s="87"/>
      <c r="L48" s="87"/>
      <c r="M48" s="87"/>
      <c r="N48" s="87"/>
    </row>
    <row r="49" spans="1:14" ht="16.5" x14ac:dyDescent="0.3">
      <c r="A49" s="88" t="s">
        <v>4810</v>
      </c>
      <c r="B49" s="89" t="s">
        <v>2565</v>
      </c>
      <c r="C49" s="90">
        <v>56</v>
      </c>
      <c r="D49" s="90">
        <v>56</v>
      </c>
      <c r="E49" s="90" t="s">
        <v>516</v>
      </c>
      <c r="F49" s="87"/>
      <c r="G49" s="87"/>
      <c r="H49" s="87"/>
      <c r="I49" s="87"/>
      <c r="J49" s="87"/>
      <c r="K49" s="87"/>
      <c r="L49" s="87"/>
      <c r="M49" s="87"/>
      <c r="N49" s="87"/>
    </row>
    <row r="50" spans="1:14" ht="16.5" x14ac:dyDescent="0.3">
      <c r="A50" s="88" t="s">
        <v>4811</v>
      </c>
      <c r="B50" s="89" t="s">
        <v>4812</v>
      </c>
      <c r="C50" s="90" t="s">
        <v>4813</v>
      </c>
      <c r="D50" s="90">
        <v>56</v>
      </c>
      <c r="E50" s="90" t="s">
        <v>516</v>
      </c>
      <c r="F50" s="87"/>
      <c r="G50" s="87"/>
      <c r="H50" s="87"/>
      <c r="I50" s="87"/>
      <c r="J50" s="87"/>
      <c r="K50" s="87"/>
      <c r="L50" s="87"/>
      <c r="M50" s="87"/>
      <c r="N50" s="87"/>
    </row>
    <row r="51" spans="1:14" ht="16.5" x14ac:dyDescent="0.3">
      <c r="A51" s="88" t="s">
        <v>4814</v>
      </c>
      <c r="B51" s="89" t="s">
        <v>2624</v>
      </c>
      <c r="C51" s="90" t="s">
        <v>4815</v>
      </c>
      <c r="D51" s="90">
        <v>57</v>
      </c>
      <c r="E51" s="90" t="s">
        <v>516</v>
      </c>
      <c r="F51" s="87"/>
      <c r="G51" s="87"/>
      <c r="H51" s="87"/>
      <c r="I51" s="87"/>
      <c r="J51" s="87"/>
      <c r="K51" s="87"/>
      <c r="L51" s="87"/>
      <c r="M51" s="87"/>
      <c r="N51" s="87"/>
    </row>
    <row r="52" spans="1:14" ht="16.5" x14ac:dyDescent="0.3">
      <c r="A52" s="88" t="s">
        <v>4816</v>
      </c>
      <c r="B52" s="89" t="s">
        <v>4817</v>
      </c>
      <c r="C52" s="90" t="s">
        <v>4818</v>
      </c>
      <c r="D52" s="90">
        <v>57</v>
      </c>
      <c r="E52" s="90" t="s">
        <v>516</v>
      </c>
    </row>
    <row r="53" spans="1:14" ht="16.5" x14ac:dyDescent="0.3">
      <c r="A53" s="88" t="s">
        <v>506</v>
      </c>
      <c r="B53" s="89" t="s">
        <v>3180</v>
      </c>
      <c r="C53" s="90">
        <v>57</v>
      </c>
      <c r="D53" s="90">
        <v>57</v>
      </c>
      <c r="E53" s="90" t="s">
        <v>516</v>
      </c>
      <c r="F53" s="87"/>
      <c r="G53" s="87"/>
      <c r="H53" s="87"/>
      <c r="I53" s="87"/>
      <c r="J53" s="87"/>
      <c r="K53" s="87"/>
      <c r="L53" s="87"/>
      <c r="M53" s="87"/>
      <c r="N53" s="87"/>
    </row>
    <row r="54" spans="1:14" ht="16.5" x14ac:dyDescent="0.3">
      <c r="A54" s="88" t="s">
        <v>224</v>
      </c>
      <c r="B54" s="89" t="s">
        <v>1323</v>
      </c>
      <c r="C54" s="90">
        <v>58</v>
      </c>
      <c r="D54" s="90">
        <v>58</v>
      </c>
      <c r="E54" s="90" t="s">
        <v>516</v>
      </c>
      <c r="F54" s="87"/>
      <c r="G54" s="87"/>
      <c r="H54" s="87"/>
      <c r="I54" s="87"/>
      <c r="J54" s="87"/>
      <c r="K54" s="87"/>
      <c r="L54" s="87"/>
      <c r="M54" s="87"/>
      <c r="N54" s="87"/>
    </row>
    <row r="55" spans="1:14" ht="16.5" x14ac:dyDescent="0.3">
      <c r="A55" s="88" t="s">
        <v>54</v>
      </c>
      <c r="B55" s="89" t="s">
        <v>4819</v>
      </c>
      <c r="C55" s="90">
        <v>59</v>
      </c>
      <c r="D55" s="90">
        <v>59</v>
      </c>
      <c r="E55" s="90" t="s">
        <v>516</v>
      </c>
      <c r="F55" s="87"/>
      <c r="G55" s="87"/>
      <c r="H55" s="87"/>
      <c r="I55" s="87"/>
      <c r="J55" s="87"/>
      <c r="K55" s="87"/>
      <c r="L55" s="87"/>
      <c r="M55" s="87"/>
      <c r="N55" s="87"/>
    </row>
    <row r="56" spans="1:14" ht="16.5" x14ac:dyDescent="0.3">
      <c r="A56" s="88" t="s">
        <v>4820</v>
      </c>
      <c r="B56" s="89" t="s">
        <v>3937</v>
      </c>
      <c r="C56" s="90" t="s">
        <v>4821</v>
      </c>
      <c r="D56" s="90">
        <v>62</v>
      </c>
      <c r="E56" s="90" t="s">
        <v>516</v>
      </c>
      <c r="F56" s="87"/>
      <c r="G56" s="87"/>
      <c r="H56" s="87"/>
      <c r="I56" s="87"/>
      <c r="J56" s="87"/>
      <c r="K56" s="87"/>
      <c r="L56" s="87"/>
      <c r="M56" s="87"/>
      <c r="N56" s="87"/>
    </row>
    <row r="57" spans="1:14" ht="16.5" x14ac:dyDescent="0.3">
      <c r="A57" s="88" t="s">
        <v>1304</v>
      </c>
      <c r="B57" s="89" t="s">
        <v>1305</v>
      </c>
      <c r="C57" s="90" t="s">
        <v>1306</v>
      </c>
      <c r="D57" s="90">
        <v>65</v>
      </c>
      <c r="E57" s="90" t="s">
        <v>516</v>
      </c>
      <c r="F57" s="87"/>
      <c r="G57" s="87"/>
      <c r="H57" s="87"/>
      <c r="I57" s="87"/>
      <c r="J57" s="87"/>
      <c r="K57" s="87"/>
      <c r="L57" s="87"/>
      <c r="M57" s="87"/>
      <c r="N57" s="87"/>
    </row>
    <row r="58" spans="1:14" ht="16.5" x14ac:dyDescent="0.3">
      <c r="A58" s="88" t="s">
        <v>1521</v>
      </c>
      <c r="B58" s="89" t="s">
        <v>584</v>
      </c>
      <c r="C58" s="90" t="s">
        <v>4822</v>
      </c>
      <c r="D58" s="90">
        <v>65</v>
      </c>
      <c r="E58" s="90" t="s">
        <v>516</v>
      </c>
      <c r="F58" s="87"/>
      <c r="G58" s="87"/>
      <c r="H58" s="87"/>
      <c r="I58" s="87"/>
      <c r="J58" s="87"/>
      <c r="K58" s="87"/>
      <c r="L58" s="87"/>
      <c r="M58" s="87"/>
      <c r="N58" s="87"/>
    </row>
    <row r="59" spans="1:14" ht="16.5" x14ac:dyDescent="0.3">
      <c r="A59" s="88" t="s">
        <v>3012</v>
      </c>
      <c r="B59" s="89" t="s">
        <v>3013</v>
      </c>
      <c r="C59" s="90">
        <v>65</v>
      </c>
      <c r="D59" s="90">
        <v>65</v>
      </c>
      <c r="E59" s="90" t="s">
        <v>516</v>
      </c>
      <c r="F59" s="87"/>
      <c r="G59" s="87"/>
      <c r="H59" s="87"/>
      <c r="I59" s="87"/>
      <c r="J59" s="87"/>
      <c r="K59" s="87"/>
      <c r="L59" s="87"/>
      <c r="M59" s="87"/>
      <c r="N59" s="87"/>
    </row>
    <row r="60" spans="1:14" ht="16.5" x14ac:dyDescent="0.3">
      <c r="A60" s="88" t="s">
        <v>4823</v>
      </c>
      <c r="B60" s="89" t="s">
        <v>4824</v>
      </c>
      <c r="C60" s="90" t="s">
        <v>4825</v>
      </c>
      <c r="D60" s="90">
        <v>67</v>
      </c>
      <c r="E60" s="90" t="s">
        <v>516</v>
      </c>
    </row>
    <row r="61" spans="1:14" ht="16.5" x14ac:dyDescent="0.3">
      <c r="A61" s="88" t="s">
        <v>455</v>
      </c>
      <c r="B61" s="89" t="s">
        <v>2815</v>
      </c>
      <c r="C61" s="90">
        <v>67</v>
      </c>
      <c r="D61" s="90">
        <v>67</v>
      </c>
      <c r="E61" s="90" t="s">
        <v>516</v>
      </c>
      <c r="F61" s="87"/>
      <c r="G61" s="87"/>
      <c r="H61" s="87"/>
      <c r="I61" s="87"/>
      <c r="J61" s="87"/>
      <c r="K61" s="87"/>
      <c r="L61" s="87"/>
      <c r="M61" s="87"/>
      <c r="N61" s="87"/>
    </row>
    <row r="62" spans="1:14" ht="16.5" x14ac:dyDescent="0.3">
      <c r="A62" s="88" t="s">
        <v>3365</v>
      </c>
      <c r="B62" s="89" t="s">
        <v>3711</v>
      </c>
      <c r="C62" s="90">
        <v>66</v>
      </c>
      <c r="D62" s="90">
        <v>67</v>
      </c>
      <c r="E62" s="90" t="s">
        <v>516</v>
      </c>
    </row>
    <row r="63" spans="1:14" ht="16.5" x14ac:dyDescent="0.3">
      <c r="A63" s="88" t="s">
        <v>504</v>
      </c>
      <c r="B63" s="89" t="s">
        <v>3166</v>
      </c>
      <c r="C63" s="90">
        <v>69</v>
      </c>
      <c r="D63" s="90">
        <v>69</v>
      </c>
      <c r="E63" s="90" t="s">
        <v>516</v>
      </c>
      <c r="F63" s="87"/>
      <c r="G63" s="87"/>
      <c r="H63" s="87"/>
      <c r="I63" s="87"/>
      <c r="J63" s="87"/>
      <c r="K63" s="87"/>
      <c r="L63" s="87"/>
      <c r="M63" s="87"/>
      <c r="N63" s="87"/>
    </row>
    <row r="64" spans="1:14" ht="16.5" x14ac:dyDescent="0.3">
      <c r="A64" s="88" t="s">
        <v>4826</v>
      </c>
      <c r="B64" s="89" t="s">
        <v>3247</v>
      </c>
      <c r="C64" s="90">
        <v>70</v>
      </c>
      <c r="D64" s="90">
        <v>70</v>
      </c>
      <c r="E64" s="90" t="s">
        <v>516</v>
      </c>
    </row>
    <row r="65" spans="1:14" ht="16.5" x14ac:dyDescent="0.3">
      <c r="A65" s="88" t="s">
        <v>2799</v>
      </c>
      <c r="B65" s="89" t="s">
        <v>2800</v>
      </c>
      <c r="C65" s="90">
        <v>71</v>
      </c>
      <c r="D65" s="90">
        <v>71</v>
      </c>
      <c r="E65" s="90" t="s">
        <v>516</v>
      </c>
      <c r="F65" s="87"/>
      <c r="G65" s="87"/>
      <c r="H65" s="87"/>
      <c r="I65" s="87"/>
      <c r="J65" s="87"/>
      <c r="K65" s="87"/>
      <c r="L65" s="87"/>
      <c r="M65" s="87"/>
      <c r="N65" s="87"/>
    </row>
    <row r="66" spans="1:14" ht="16.5" x14ac:dyDescent="0.3">
      <c r="A66" s="88" t="s">
        <v>4827</v>
      </c>
      <c r="B66" s="89" t="s">
        <v>4284</v>
      </c>
      <c r="C66" s="90" t="s">
        <v>4828</v>
      </c>
      <c r="D66" s="90">
        <v>76</v>
      </c>
      <c r="E66" s="90" t="s">
        <v>516</v>
      </c>
    </row>
    <row r="67" spans="1:14" ht="16.5" x14ac:dyDescent="0.3">
      <c r="A67" s="88" t="s">
        <v>4829</v>
      </c>
      <c r="B67" s="89" t="s">
        <v>2199</v>
      </c>
      <c r="C67" s="90">
        <v>77</v>
      </c>
      <c r="D67" s="90">
        <v>77</v>
      </c>
      <c r="E67" s="90" t="s">
        <v>516</v>
      </c>
      <c r="F67" s="87"/>
      <c r="G67" s="87"/>
      <c r="H67" s="87"/>
      <c r="I67" s="87"/>
      <c r="J67" s="87"/>
      <c r="K67" s="87"/>
      <c r="L67" s="87"/>
      <c r="M67" s="87"/>
      <c r="N67" s="87"/>
    </row>
    <row r="68" spans="1:14" ht="16.5" x14ac:dyDescent="0.3">
      <c r="A68" s="88" t="s">
        <v>4830</v>
      </c>
      <c r="B68" s="89" t="s">
        <v>4311</v>
      </c>
      <c r="C68" s="90" t="s">
        <v>4831</v>
      </c>
      <c r="D68" s="90">
        <v>77</v>
      </c>
      <c r="E68" s="90" t="s">
        <v>516</v>
      </c>
      <c r="F68" s="87"/>
      <c r="G68" s="87"/>
      <c r="H68" s="87"/>
      <c r="I68" s="87"/>
      <c r="J68" s="87"/>
      <c r="K68" s="87"/>
      <c r="L68" s="87"/>
      <c r="M68" s="87"/>
      <c r="N68" s="87"/>
    </row>
    <row r="69" spans="1:14" ht="16.5" x14ac:dyDescent="0.3">
      <c r="A69" s="88" t="s">
        <v>1970</v>
      </c>
      <c r="B69" s="89" t="s">
        <v>1971</v>
      </c>
      <c r="C69" s="90">
        <v>78</v>
      </c>
      <c r="D69" s="90">
        <v>78</v>
      </c>
      <c r="E69" s="90" t="s">
        <v>516</v>
      </c>
      <c r="F69" s="87"/>
      <c r="G69" s="87"/>
      <c r="H69" s="87"/>
      <c r="I69" s="87"/>
      <c r="J69" s="87"/>
      <c r="K69" s="87"/>
      <c r="L69" s="87"/>
      <c r="M69" s="87"/>
      <c r="N69" s="87"/>
    </row>
    <row r="70" spans="1:14" ht="16.5" x14ac:dyDescent="0.3">
      <c r="A70" s="88" t="s">
        <v>3043</v>
      </c>
      <c r="B70" s="89" t="s">
        <v>3044</v>
      </c>
      <c r="C70" s="90" t="s">
        <v>3045</v>
      </c>
      <c r="D70" s="90">
        <v>78</v>
      </c>
      <c r="E70" s="90" t="s">
        <v>516</v>
      </c>
      <c r="F70" s="87"/>
      <c r="G70" s="87"/>
      <c r="H70" s="87"/>
      <c r="I70" s="87"/>
      <c r="J70" s="87"/>
      <c r="K70" s="87"/>
      <c r="L70" s="87"/>
      <c r="M70" s="87"/>
      <c r="N70" s="87"/>
    </row>
    <row r="71" spans="1:14" ht="16.5" x14ac:dyDescent="0.3">
      <c r="A71" s="88" t="s">
        <v>3367</v>
      </c>
      <c r="B71" s="89" t="s">
        <v>4832</v>
      </c>
      <c r="C71" s="90">
        <v>79</v>
      </c>
      <c r="D71" s="90">
        <v>79</v>
      </c>
      <c r="E71" s="90" t="s">
        <v>516</v>
      </c>
    </row>
    <row r="72" spans="1:14" ht="16.5" x14ac:dyDescent="0.3">
      <c r="A72" s="88" t="s">
        <v>166</v>
      </c>
      <c r="B72" s="89" t="s">
        <v>2602</v>
      </c>
      <c r="C72" s="90">
        <v>81</v>
      </c>
      <c r="D72" s="90">
        <v>81</v>
      </c>
      <c r="E72" s="90" t="s">
        <v>516</v>
      </c>
      <c r="F72" s="87"/>
      <c r="G72" s="87"/>
      <c r="H72" s="87"/>
      <c r="I72" s="87"/>
      <c r="J72" s="87"/>
      <c r="K72" s="87"/>
      <c r="L72" s="87"/>
      <c r="M72" s="87"/>
      <c r="N72" s="87"/>
    </row>
    <row r="73" spans="1:14" ht="16.5" x14ac:dyDescent="0.3">
      <c r="A73" s="88" t="s">
        <v>169</v>
      </c>
      <c r="B73" s="89" t="s">
        <v>699</v>
      </c>
      <c r="C73" s="90">
        <v>82</v>
      </c>
      <c r="D73" s="90">
        <v>82</v>
      </c>
      <c r="E73" s="90" t="s">
        <v>516</v>
      </c>
      <c r="F73" s="87"/>
      <c r="G73" s="87"/>
      <c r="H73" s="87"/>
      <c r="I73" s="87"/>
      <c r="J73" s="87"/>
      <c r="K73" s="87"/>
      <c r="L73" s="87"/>
      <c r="M73" s="87"/>
      <c r="N73" s="87"/>
    </row>
    <row r="74" spans="1:14" ht="16.5" x14ac:dyDescent="0.3">
      <c r="A74" s="88" t="s">
        <v>3096</v>
      </c>
      <c r="B74" s="89" t="s">
        <v>3097</v>
      </c>
      <c r="C74" s="90">
        <v>83</v>
      </c>
      <c r="D74" s="90">
        <v>83</v>
      </c>
      <c r="E74" s="90" t="s">
        <v>516</v>
      </c>
      <c r="F74" s="87"/>
      <c r="G74" s="87"/>
      <c r="H74" s="87"/>
      <c r="I74" s="87"/>
      <c r="J74" s="87"/>
      <c r="K74" s="87"/>
      <c r="L74" s="87"/>
      <c r="M74" s="87"/>
      <c r="N74" s="87"/>
    </row>
    <row r="75" spans="1:14" ht="16.5" x14ac:dyDescent="0.3">
      <c r="A75" s="88" t="s">
        <v>4833</v>
      </c>
      <c r="B75" s="89" t="s">
        <v>129</v>
      </c>
      <c r="C75" s="90">
        <v>84</v>
      </c>
      <c r="D75" s="90">
        <v>84</v>
      </c>
      <c r="E75" s="90" t="s">
        <v>516</v>
      </c>
      <c r="F75" s="87"/>
      <c r="G75" s="87"/>
      <c r="H75" s="87"/>
      <c r="I75" s="87"/>
      <c r="J75" s="87"/>
      <c r="K75" s="87"/>
      <c r="L75" s="87"/>
      <c r="M75" s="87"/>
      <c r="N75" s="87"/>
    </row>
    <row r="76" spans="1:14" ht="16.5" x14ac:dyDescent="0.3">
      <c r="A76" s="88" t="s">
        <v>4834</v>
      </c>
      <c r="B76" s="89" t="s">
        <v>4835</v>
      </c>
      <c r="C76" s="90">
        <v>85</v>
      </c>
      <c r="D76" s="90">
        <v>85</v>
      </c>
      <c r="E76" s="90" t="s">
        <v>516</v>
      </c>
      <c r="F76" s="87"/>
      <c r="G76" s="87"/>
      <c r="H76" s="87"/>
      <c r="I76" s="87"/>
      <c r="J76" s="87"/>
      <c r="K76" s="87"/>
      <c r="L76" s="87"/>
      <c r="M76" s="87"/>
      <c r="N76" s="87"/>
    </row>
    <row r="77" spans="1:14" ht="16.5" x14ac:dyDescent="0.3">
      <c r="A77" s="88" t="s">
        <v>2634</v>
      </c>
      <c r="B77" s="89" t="s">
        <v>2635</v>
      </c>
      <c r="C77" s="90" t="s">
        <v>2636</v>
      </c>
      <c r="D77" s="90">
        <v>86</v>
      </c>
      <c r="E77" s="90" t="s">
        <v>516</v>
      </c>
      <c r="F77" s="87"/>
      <c r="G77" s="87"/>
      <c r="H77" s="87"/>
      <c r="I77" s="87"/>
      <c r="J77" s="87"/>
      <c r="K77" s="87"/>
      <c r="L77" s="87"/>
      <c r="M77" s="87"/>
      <c r="N77" s="87"/>
    </row>
    <row r="78" spans="1:14" ht="16.5" x14ac:dyDescent="0.3">
      <c r="A78" s="88" t="s">
        <v>1347</v>
      </c>
      <c r="B78" s="89" t="s">
        <v>1348</v>
      </c>
      <c r="C78" s="90" t="s">
        <v>1349</v>
      </c>
      <c r="D78" s="90">
        <v>87</v>
      </c>
      <c r="E78" s="90" t="s">
        <v>516</v>
      </c>
      <c r="F78" s="87"/>
      <c r="G78" s="87"/>
      <c r="H78" s="87"/>
      <c r="I78" s="87"/>
      <c r="J78" s="87"/>
      <c r="K78" s="87"/>
      <c r="L78" s="87"/>
      <c r="M78" s="87"/>
      <c r="N78" s="87"/>
    </row>
    <row r="79" spans="1:14" ht="16.5" x14ac:dyDescent="0.3">
      <c r="A79" s="88" t="s">
        <v>3271</v>
      </c>
      <c r="B79" s="89" t="s">
        <v>3939</v>
      </c>
      <c r="C79" s="90">
        <v>88</v>
      </c>
      <c r="D79" s="90">
        <v>88</v>
      </c>
      <c r="E79" s="90" t="s">
        <v>516</v>
      </c>
      <c r="F79" s="87"/>
      <c r="G79" s="87"/>
      <c r="H79" s="87"/>
      <c r="I79" s="87"/>
      <c r="J79" s="87"/>
      <c r="K79" s="87"/>
      <c r="L79" s="87"/>
      <c r="M79" s="87"/>
      <c r="N79" s="87"/>
    </row>
    <row r="80" spans="1:14" ht="16.5" x14ac:dyDescent="0.3">
      <c r="A80" s="88" t="s">
        <v>387</v>
      </c>
      <c r="B80" s="89" t="s">
        <v>4836</v>
      </c>
      <c r="C80" s="90">
        <v>89</v>
      </c>
      <c r="D80" s="90">
        <v>89</v>
      </c>
      <c r="E80" s="90" t="s">
        <v>516</v>
      </c>
      <c r="F80" s="87"/>
      <c r="G80" s="87"/>
      <c r="H80" s="87"/>
      <c r="I80" s="87"/>
      <c r="J80" s="87"/>
      <c r="K80" s="87"/>
      <c r="L80" s="87"/>
      <c r="M80" s="87"/>
      <c r="N80" s="87"/>
    </row>
    <row r="81" spans="1:14" ht="16.5" x14ac:dyDescent="0.3">
      <c r="A81" s="88" t="s">
        <v>4837</v>
      </c>
      <c r="B81" s="89" t="s">
        <v>4281</v>
      </c>
      <c r="C81" s="90" t="s">
        <v>4838</v>
      </c>
      <c r="D81" s="90">
        <v>90</v>
      </c>
      <c r="E81" s="90" t="s">
        <v>516</v>
      </c>
      <c r="F81" s="87"/>
      <c r="G81" s="87"/>
      <c r="H81" s="87"/>
      <c r="I81" s="87"/>
      <c r="J81" s="87"/>
      <c r="K81" s="87"/>
      <c r="L81" s="87"/>
      <c r="M81" s="87"/>
      <c r="N81" s="87"/>
    </row>
    <row r="82" spans="1:14" ht="16.5" x14ac:dyDescent="0.3">
      <c r="A82" s="88" t="s">
        <v>2388</v>
      </c>
      <c r="B82" s="89" t="s">
        <v>4839</v>
      </c>
      <c r="C82" s="90">
        <v>90</v>
      </c>
      <c r="D82" s="90">
        <v>90</v>
      </c>
      <c r="E82" s="90" t="s">
        <v>516</v>
      </c>
      <c r="F82" s="87"/>
      <c r="G82" s="87"/>
      <c r="H82" s="87"/>
      <c r="I82" s="87"/>
      <c r="J82" s="87"/>
      <c r="K82" s="87"/>
      <c r="L82" s="87"/>
      <c r="M82" s="87"/>
      <c r="N82" s="87"/>
    </row>
    <row r="83" spans="1:14" ht="16.5" x14ac:dyDescent="0.3">
      <c r="A83" s="88" t="s">
        <v>4840</v>
      </c>
      <c r="B83" s="89" t="s">
        <v>4841</v>
      </c>
      <c r="C83" s="90" t="s">
        <v>4842</v>
      </c>
      <c r="D83" s="90">
        <v>91</v>
      </c>
      <c r="E83" s="90" t="s">
        <v>516</v>
      </c>
      <c r="F83" s="87"/>
      <c r="G83" s="87"/>
      <c r="H83" s="87"/>
      <c r="I83" s="87"/>
      <c r="J83" s="87"/>
      <c r="K83" s="87"/>
      <c r="L83" s="87"/>
      <c r="M83" s="87"/>
      <c r="N83" s="87"/>
    </row>
    <row r="84" spans="1:14" ht="16.5" x14ac:dyDescent="0.3">
      <c r="A84" s="88" t="s">
        <v>4843</v>
      </c>
      <c r="B84" s="89" t="s">
        <v>4844</v>
      </c>
      <c r="C84" s="90">
        <v>92</v>
      </c>
      <c r="D84" s="90">
        <v>92</v>
      </c>
      <c r="E84" s="90" t="s">
        <v>516</v>
      </c>
      <c r="F84" s="87"/>
      <c r="G84" s="87"/>
      <c r="H84" s="87"/>
      <c r="I84" s="87"/>
      <c r="J84" s="87"/>
      <c r="K84" s="87"/>
      <c r="L84" s="87"/>
      <c r="M84" s="87"/>
      <c r="N84" s="87"/>
    </row>
    <row r="85" spans="1:14" ht="16.5" x14ac:dyDescent="0.3">
      <c r="A85" s="88" t="s">
        <v>4845</v>
      </c>
      <c r="B85" s="89" t="s">
        <v>4846</v>
      </c>
      <c r="C85" s="90" t="s">
        <v>4847</v>
      </c>
      <c r="D85" s="90">
        <v>93</v>
      </c>
      <c r="E85" s="90" t="s">
        <v>516</v>
      </c>
      <c r="F85" s="87"/>
      <c r="G85" s="87"/>
      <c r="H85" s="87"/>
      <c r="I85" s="87"/>
      <c r="J85" s="87"/>
      <c r="K85" s="87"/>
      <c r="L85" s="87"/>
      <c r="M85" s="87"/>
      <c r="N85" s="87"/>
    </row>
    <row r="86" spans="1:14" ht="16.5" x14ac:dyDescent="0.3">
      <c r="A86" s="88" t="s">
        <v>4848</v>
      </c>
      <c r="B86" s="89" t="s">
        <v>4104</v>
      </c>
      <c r="C86" s="90" t="s">
        <v>3055</v>
      </c>
      <c r="D86" s="90">
        <v>93</v>
      </c>
      <c r="E86" s="90" t="s">
        <v>516</v>
      </c>
      <c r="F86" s="87"/>
      <c r="G86" s="87"/>
      <c r="H86" s="87"/>
      <c r="I86" s="87"/>
      <c r="J86" s="87"/>
      <c r="K86" s="87"/>
      <c r="L86" s="87"/>
      <c r="M86" s="87"/>
      <c r="N86" s="87"/>
    </row>
    <row r="87" spans="1:14" ht="16.5" x14ac:dyDescent="0.3">
      <c r="A87" s="88" t="s">
        <v>4849</v>
      </c>
      <c r="B87" s="89" t="s">
        <v>139</v>
      </c>
      <c r="C87" s="90">
        <v>94</v>
      </c>
      <c r="D87" s="90">
        <v>94</v>
      </c>
      <c r="E87" s="90" t="s">
        <v>516</v>
      </c>
      <c r="F87" s="87"/>
      <c r="G87" s="87"/>
      <c r="H87" s="87"/>
      <c r="I87" s="87"/>
      <c r="J87" s="87"/>
      <c r="K87" s="87"/>
      <c r="L87" s="87"/>
      <c r="M87" s="87"/>
      <c r="N87" s="87"/>
    </row>
    <row r="88" spans="1:14" ht="16.5" x14ac:dyDescent="0.3">
      <c r="A88" s="88" t="s">
        <v>4850</v>
      </c>
      <c r="B88" s="89" t="s">
        <v>4851</v>
      </c>
      <c r="C88" s="90" t="s">
        <v>4852</v>
      </c>
      <c r="D88" s="90">
        <v>94</v>
      </c>
      <c r="E88" s="90" t="s">
        <v>516</v>
      </c>
      <c r="F88" s="87"/>
      <c r="G88" s="87"/>
      <c r="H88" s="87"/>
      <c r="I88" s="87"/>
      <c r="J88" s="87"/>
      <c r="K88" s="87"/>
      <c r="L88" s="87"/>
      <c r="M88" s="87"/>
      <c r="N88" s="87"/>
    </row>
    <row r="89" spans="1:14" ht="16.5" x14ac:dyDescent="0.3">
      <c r="A89" s="88" t="s">
        <v>205</v>
      </c>
      <c r="B89" s="89" t="s">
        <v>1195</v>
      </c>
      <c r="C89" s="90">
        <v>95</v>
      </c>
      <c r="D89" s="90">
        <v>95</v>
      </c>
      <c r="E89" s="90" t="s">
        <v>516</v>
      </c>
      <c r="F89" s="87"/>
      <c r="G89" s="87"/>
      <c r="H89" s="87"/>
      <c r="I89" s="87"/>
      <c r="J89" s="87"/>
      <c r="K89" s="87"/>
      <c r="L89" s="87"/>
      <c r="M89" s="87"/>
      <c r="N89" s="87"/>
    </row>
    <row r="90" spans="1:14" ht="16.5" x14ac:dyDescent="0.3">
      <c r="A90" s="88" t="s">
        <v>4853</v>
      </c>
      <c r="B90" s="89" t="s">
        <v>4854</v>
      </c>
      <c r="C90" s="90" t="s">
        <v>4855</v>
      </c>
      <c r="D90" s="90">
        <v>95</v>
      </c>
      <c r="E90" s="90" t="s">
        <v>516</v>
      </c>
    </row>
    <row r="91" spans="1:14" ht="16.5" x14ac:dyDescent="0.3">
      <c r="A91" s="88" t="s">
        <v>228</v>
      </c>
      <c r="B91" s="89" t="s">
        <v>3970</v>
      </c>
      <c r="C91" s="90">
        <v>96</v>
      </c>
      <c r="D91" s="90">
        <v>96</v>
      </c>
      <c r="E91" s="90" t="s">
        <v>516</v>
      </c>
      <c r="F91" s="87"/>
      <c r="G91" s="87"/>
      <c r="H91" s="87"/>
      <c r="I91" s="87"/>
      <c r="J91" s="87"/>
      <c r="K91" s="87"/>
      <c r="L91" s="87"/>
      <c r="M91" s="87"/>
      <c r="N91" s="87"/>
    </row>
    <row r="92" spans="1:14" ht="16.5" x14ac:dyDescent="0.3">
      <c r="A92" s="88" t="s">
        <v>4856</v>
      </c>
      <c r="B92" s="89" t="s">
        <v>4647</v>
      </c>
      <c r="C92" s="90" t="s">
        <v>4857</v>
      </c>
      <c r="D92" s="90">
        <v>97</v>
      </c>
      <c r="E92" s="90" t="s">
        <v>541</v>
      </c>
      <c r="F92" s="87"/>
      <c r="G92" s="87"/>
      <c r="H92" s="87"/>
      <c r="I92" s="87"/>
      <c r="J92" s="87"/>
      <c r="K92" s="87"/>
      <c r="L92" s="87"/>
      <c r="M92" s="87"/>
      <c r="N92" s="87"/>
    </row>
    <row r="93" spans="1:14" ht="16.5" x14ac:dyDescent="0.3">
      <c r="A93" s="88" t="s">
        <v>4858</v>
      </c>
      <c r="B93" s="89" t="s">
        <v>4688</v>
      </c>
      <c r="C93" s="90" t="s">
        <v>4857</v>
      </c>
      <c r="D93" s="90">
        <v>97</v>
      </c>
      <c r="E93" s="90" t="s">
        <v>516</v>
      </c>
    </row>
    <row r="94" spans="1:14" ht="16.5" x14ac:dyDescent="0.3">
      <c r="A94" s="88" t="s">
        <v>2971</v>
      </c>
      <c r="B94" s="89" t="s">
        <v>2972</v>
      </c>
      <c r="C94" s="90" t="s">
        <v>2973</v>
      </c>
      <c r="D94" s="90">
        <v>97</v>
      </c>
      <c r="E94" s="90" t="s">
        <v>516</v>
      </c>
      <c r="F94" s="87"/>
      <c r="G94" s="87"/>
      <c r="H94" s="87"/>
      <c r="I94" s="87"/>
      <c r="J94" s="87"/>
      <c r="K94" s="87"/>
      <c r="L94" s="87"/>
      <c r="M94" s="87"/>
      <c r="N94" s="87"/>
    </row>
    <row r="95" spans="1:14" ht="16.5" x14ac:dyDescent="0.3">
      <c r="A95" s="88" t="s">
        <v>580</v>
      </c>
      <c r="B95" s="89" t="s">
        <v>4859</v>
      </c>
      <c r="C95" s="90" t="s">
        <v>582</v>
      </c>
      <c r="D95" s="90">
        <v>99</v>
      </c>
      <c r="E95" s="90" t="s">
        <v>516</v>
      </c>
      <c r="F95" s="87"/>
      <c r="G95" s="87"/>
      <c r="H95" s="87"/>
      <c r="I95" s="87"/>
      <c r="J95" s="87"/>
      <c r="K95" s="87"/>
      <c r="L95" s="87"/>
      <c r="M95" s="87"/>
      <c r="N95" s="87"/>
    </row>
    <row r="96" spans="1:14" ht="16.5" x14ac:dyDescent="0.3">
      <c r="A96" s="88" t="s">
        <v>601</v>
      </c>
      <c r="B96" s="89" t="s">
        <v>4289</v>
      </c>
      <c r="C96" s="90" t="s">
        <v>603</v>
      </c>
      <c r="D96" s="90">
        <v>99</v>
      </c>
      <c r="E96" s="90" t="s">
        <v>516</v>
      </c>
      <c r="F96" s="87"/>
      <c r="G96" s="87"/>
      <c r="H96" s="87"/>
      <c r="I96" s="87"/>
      <c r="J96" s="87"/>
      <c r="K96" s="87"/>
      <c r="L96" s="87"/>
      <c r="M96" s="87"/>
      <c r="N96" s="87"/>
    </row>
    <row r="97" spans="1:14" ht="16.5" x14ac:dyDescent="0.3">
      <c r="A97" s="88" t="s">
        <v>1280</v>
      </c>
      <c r="B97" s="89" t="s">
        <v>1281</v>
      </c>
      <c r="C97" s="90" t="s">
        <v>1282</v>
      </c>
      <c r="D97" s="90">
        <v>99</v>
      </c>
      <c r="E97" s="90" t="s">
        <v>516</v>
      </c>
      <c r="F97" s="87"/>
      <c r="G97" s="87"/>
      <c r="H97" s="87"/>
      <c r="I97" s="87"/>
      <c r="J97" s="87"/>
      <c r="K97" s="87"/>
      <c r="L97" s="87"/>
      <c r="M97" s="87"/>
      <c r="N97" s="87"/>
    </row>
    <row r="98" spans="1:14" ht="16.5" x14ac:dyDescent="0.3">
      <c r="A98" s="88" t="s">
        <v>4860</v>
      </c>
      <c r="B98" s="89" t="s">
        <v>4861</v>
      </c>
      <c r="C98" s="90">
        <v>99</v>
      </c>
      <c r="D98" s="90">
        <v>99</v>
      </c>
      <c r="E98" s="90" t="s">
        <v>516</v>
      </c>
      <c r="F98" s="87"/>
      <c r="G98" s="87"/>
      <c r="H98" s="87"/>
      <c r="I98" s="87"/>
      <c r="J98" s="87"/>
      <c r="K98" s="87"/>
      <c r="L98" s="87"/>
      <c r="M98" s="87"/>
      <c r="N98" s="87"/>
    </row>
    <row r="99" spans="1:14" ht="16.5" x14ac:dyDescent="0.3">
      <c r="A99" s="88" t="s">
        <v>4862</v>
      </c>
      <c r="B99" s="89" t="s">
        <v>4863</v>
      </c>
      <c r="C99" s="90" t="s">
        <v>4864</v>
      </c>
      <c r="D99" s="90">
        <v>99</v>
      </c>
      <c r="E99" s="90" t="s">
        <v>516</v>
      </c>
      <c r="F99" s="87"/>
      <c r="G99" s="87"/>
      <c r="H99" s="87"/>
      <c r="I99" s="87"/>
      <c r="J99" s="87"/>
      <c r="K99" s="87"/>
      <c r="L99" s="87"/>
      <c r="M99" s="87"/>
      <c r="N99" s="87"/>
    </row>
    <row r="100" spans="1:14" ht="16.5" x14ac:dyDescent="0.3">
      <c r="A100" s="88" t="s">
        <v>2699</v>
      </c>
      <c r="B100" s="89" t="s">
        <v>1355</v>
      </c>
      <c r="C100" s="90">
        <v>100</v>
      </c>
      <c r="D100" s="90">
        <v>100</v>
      </c>
      <c r="E100" s="90" t="s">
        <v>516</v>
      </c>
      <c r="F100" s="87"/>
      <c r="G100" s="87"/>
      <c r="H100" s="87"/>
      <c r="I100" s="87"/>
      <c r="J100" s="87"/>
      <c r="K100" s="87"/>
      <c r="L100" s="87"/>
      <c r="M100" s="87"/>
      <c r="N100" s="87"/>
    </row>
    <row r="101" spans="1:14" ht="16.5" x14ac:dyDescent="0.3">
      <c r="A101" s="88" t="s">
        <v>3368</v>
      </c>
      <c r="B101" s="89" t="s">
        <v>4285</v>
      </c>
      <c r="C101" s="90">
        <v>101</v>
      </c>
      <c r="D101" s="90">
        <v>101</v>
      </c>
      <c r="E101" s="90" t="s">
        <v>516</v>
      </c>
    </row>
    <row r="102" spans="1:14" ht="16.5" x14ac:dyDescent="0.3">
      <c r="A102" s="88" t="s">
        <v>919</v>
      </c>
      <c r="B102" s="89" t="s">
        <v>920</v>
      </c>
      <c r="C102" s="90" t="s">
        <v>921</v>
      </c>
      <c r="D102" s="90">
        <v>102</v>
      </c>
      <c r="E102" s="90" t="s">
        <v>516</v>
      </c>
      <c r="F102" s="87"/>
      <c r="G102" s="87"/>
      <c r="H102" s="87"/>
      <c r="I102" s="87"/>
      <c r="J102" s="87"/>
      <c r="K102" s="87"/>
      <c r="L102" s="87"/>
      <c r="M102" s="87"/>
      <c r="N102" s="87"/>
    </row>
    <row r="103" spans="1:14" ht="16.5" x14ac:dyDescent="0.3">
      <c r="A103" s="88" t="s">
        <v>484</v>
      </c>
      <c r="B103" s="89" t="s">
        <v>4865</v>
      </c>
      <c r="C103" s="90">
        <v>103</v>
      </c>
      <c r="D103" s="90">
        <v>103</v>
      </c>
      <c r="E103" s="90" t="s">
        <v>516</v>
      </c>
      <c r="F103" s="87"/>
      <c r="G103" s="87"/>
      <c r="H103" s="87"/>
      <c r="I103" s="87"/>
      <c r="J103" s="87"/>
      <c r="K103" s="87"/>
      <c r="L103" s="87"/>
      <c r="M103" s="87"/>
      <c r="N103" s="87"/>
    </row>
    <row r="104" spans="1:14" ht="16.5" x14ac:dyDescent="0.3">
      <c r="A104" s="88" t="s">
        <v>3272</v>
      </c>
      <c r="B104" s="89" t="s">
        <v>3940</v>
      </c>
      <c r="C104" s="90">
        <v>104</v>
      </c>
      <c r="D104" s="90">
        <v>104</v>
      </c>
      <c r="E104" s="90" t="s">
        <v>516</v>
      </c>
      <c r="F104" s="87"/>
      <c r="G104" s="87"/>
      <c r="H104" s="87"/>
      <c r="I104" s="87"/>
      <c r="J104" s="87"/>
      <c r="K104" s="87"/>
      <c r="L104" s="87"/>
      <c r="M104" s="87"/>
      <c r="N104" s="87"/>
    </row>
    <row r="105" spans="1:14" ht="16.5" x14ac:dyDescent="0.3">
      <c r="A105" s="88" t="s">
        <v>399</v>
      </c>
      <c r="B105" s="89" t="s">
        <v>3739</v>
      </c>
      <c r="C105" s="90">
        <v>105</v>
      </c>
      <c r="D105" s="90">
        <v>105</v>
      </c>
      <c r="E105" s="90" t="s">
        <v>516</v>
      </c>
      <c r="F105" s="87"/>
      <c r="G105" s="87"/>
      <c r="H105" s="87"/>
      <c r="I105" s="87"/>
      <c r="J105" s="87"/>
      <c r="K105" s="87"/>
      <c r="L105" s="87"/>
      <c r="M105" s="87"/>
      <c r="N105" s="87"/>
    </row>
    <row r="106" spans="1:14" ht="16.5" x14ac:dyDescent="0.3">
      <c r="A106" s="88" t="s">
        <v>378</v>
      </c>
      <c r="B106" s="89" t="s">
        <v>3941</v>
      </c>
      <c r="C106" s="90">
        <v>106</v>
      </c>
      <c r="D106" s="90">
        <v>106</v>
      </c>
      <c r="E106" s="90" t="s">
        <v>516</v>
      </c>
    </row>
    <row r="107" spans="1:14" ht="16.5" x14ac:dyDescent="0.3">
      <c r="A107" s="88" t="s">
        <v>4866</v>
      </c>
      <c r="B107" s="89" t="s">
        <v>4867</v>
      </c>
      <c r="C107" s="90">
        <v>107</v>
      </c>
      <c r="D107" s="90">
        <v>107</v>
      </c>
      <c r="E107" s="90" t="s">
        <v>516</v>
      </c>
      <c r="F107" s="87"/>
      <c r="G107" s="87"/>
      <c r="H107" s="87"/>
      <c r="I107" s="87"/>
      <c r="J107" s="87"/>
      <c r="K107" s="87"/>
      <c r="L107" s="87"/>
      <c r="M107" s="87"/>
      <c r="N107" s="87"/>
    </row>
    <row r="108" spans="1:14" ht="16.5" x14ac:dyDescent="0.3">
      <c r="A108" s="88" t="s">
        <v>4868</v>
      </c>
      <c r="B108" s="89" t="s">
        <v>4851</v>
      </c>
      <c r="C108" s="90" t="s">
        <v>4869</v>
      </c>
      <c r="D108" s="90">
        <v>107</v>
      </c>
      <c r="E108" s="90" t="s">
        <v>516</v>
      </c>
      <c r="F108" s="87"/>
      <c r="G108" s="87"/>
      <c r="H108" s="87"/>
      <c r="I108" s="87"/>
      <c r="J108" s="87"/>
      <c r="K108" s="87"/>
      <c r="L108" s="87"/>
      <c r="M108" s="87"/>
      <c r="N108" s="87"/>
    </row>
    <row r="109" spans="1:14" ht="16.5" x14ac:dyDescent="0.3">
      <c r="A109" s="88" t="s">
        <v>356</v>
      </c>
      <c r="B109" s="89" t="s">
        <v>3942</v>
      </c>
      <c r="C109" s="90">
        <v>108</v>
      </c>
      <c r="D109" s="90">
        <v>108</v>
      </c>
      <c r="E109" s="90" t="s">
        <v>516</v>
      </c>
    </row>
    <row r="110" spans="1:14" ht="16.5" x14ac:dyDescent="0.3">
      <c r="A110" s="88" t="s">
        <v>327</v>
      </c>
      <c r="B110" s="89" t="s">
        <v>1990</v>
      </c>
      <c r="C110" s="90">
        <v>109</v>
      </c>
      <c r="D110" s="90">
        <v>109</v>
      </c>
      <c r="E110" s="90" t="s">
        <v>516</v>
      </c>
      <c r="F110" s="87"/>
      <c r="G110" s="87"/>
      <c r="H110" s="87"/>
      <c r="I110" s="87"/>
      <c r="J110" s="87"/>
      <c r="K110" s="87"/>
      <c r="L110" s="87"/>
      <c r="M110" s="87"/>
      <c r="N110" s="87"/>
    </row>
    <row r="111" spans="1:14" ht="16.5" x14ac:dyDescent="0.3">
      <c r="A111" s="88" t="s">
        <v>4870</v>
      </c>
      <c r="B111" s="89" t="s">
        <v>1756</v>
      </c>
      <c r="C111" s="90">
        <v>111</v>
      </c>
      <c r="D111" s="90">
        <v>111</v>
      </c>
      <c r="E111" s="90" t="s">
        <v>516</v>
      </c>
      <c r="F111" s="87"/>
      <c r="G111" s="87"/>
      <c r="H111" s="87"/>
      <c r="I111" s="87"/>
      <c r="J111" s="87"/>
      <c r="K111" s="87"/>
      <c r="L111" s="87"/>
      <c r="M111" s="87"/>
      <c r="N111" s="87"/>
    </row>
    <row r="112" spans="1:14" ht="16.5" x14ac:dyDescent="0.3">
      <c r="A112" s="88" t="s">
        <v>4871</v>
      </c>
      <c r="B112" s="89" t="s">
        <v>4286</v>
      </c>
      <c r="C112" s="90" t="s">
        <v>4872</v>
      </c>
      <c r="D112" s="90">
        <v>113</v>
      </c>
      <c r="E112" s="90" t="s">
        <v>516</v>
      </c>
    </row>
    <row r="113" spans="1:14" ht="16.5" x14ac:dyDescent="0.3">
      <c r="A113" s="88" t="s">
        <v>3369</v>
      </c>
      <c r="B113" s="89" t="s">
        <v>4873</v>
      </c>
      <c r="C113" s="90">
        <v>113</v>
      </c>
      <c r="D113" s="90">
        <v>113</v>
      </c>
      <c r="E113" s="90" t="s">
        <v>516</v>
      </c>
      <c r="F113" s="87"/>
      <c r="G113" s="87"/>
      <c r="H113" s="87"/>
      <c r="I113" s="87"/>
      <c r="J113" s="87"/>
      <c r="K113" s="87"/>
      <c r="L113" s="87"/>
      <c r="M113" s="87"/>
      <c r="N113" s="87"/>
    </row>
    <row r="114" spans="1:14" ht="16.5" x14ac:dyDescent="0.3">
      <c r="A114" s="88" t="s">
        <v>4874</v>
      </c>
      <c r="B114" s="89" t="s">
        <v>4875</v>
      </c>
      <c r="C114" s="90">
        <v>114</v>
      </c>
      <c r="D114" s="90">
        <v>114</v>
      </c>
      <c r="E114" s="90" t="s">
        <v>516</v>
      </c>
    </row>
    <row r="115" spans="1:14" ht="16.5" x14ac:dyDescent="0.3">
      <c r="A115" s="88" t="s">
        <v>491</v>
      </c>
      <c r="B115" s="89" t="s">
        <v>3249</v>
      </c>
      <c r="C115" s="90">
        <v>115</v>
      </c>
      <c r="D115" s="90">
        <v>115</v>
      </c>
      <c r="E115" s="90" t="s">
        <v>516</v>
      </c>
    </row>
    <row r="116" spans="1:14" ht="16.5" x14ac:dyDescent="0.3">
      <c r="A116" s="88" t="s">
        <v>389</v>
      </c>
      <c r="B116" s="89" t="s">
        <v>4876</v>
      </c>
      <c r="C116" s="90">
        <v>116</v>
      </c>
      <c r="D116" s="90">
        <v>116</v>
      </c>
      <c r="E116" s="90" t="s">
        <v>516</v>
      </c>
      <c r="F116" s="87"/>
      <c r="G116" s="87"/>
      <c r="H116" s="87"/>
      <c r="I116" s="87"/>
      <c r="J116" s="87"/>
      <c r="K116" s="87"/>
      <c r="L116" s="87"/>
      <c r="M116" s="87"/>
      <c r="N116" s="87"/>
    </row>
    <row r="117" spans="1:14" ht="16.5" x14ac:dyDescent="0.3">
      <c r="A117" s="88" t="s">
        <v>4877</v>
      </c>
      <c r="B117" s="89" t="s">
        <v>4288</v>
      </c>
      <c r="C117" s="90" t="s">
        <v>2047</v>
      </c>
      <c r="D117" s="90">
        <v>117</v>
      </c>
      <c r="E117" s="90" t="s">
        <v>541</v>
      </c>
      <c r="F117" s="87"/>
      <c r="G117" s="87"/>
      <c r="H117" s="87"/>
      <c r="I117" s="87"/>
      <c r="J117" s="87"/>
      <c r="K117" s="87"/>
      <c r="L117" s="87"/>
      <c r="M117" s="87"/>
      <c r="N117" s="87"/>
    </row>
    <row r="118" spans="1:14" ht="16.5" x14ac:dyDescent="0.3">
      <c r="A118" s="88" t="s">
        <v>4878</v>
      </c>
      <c r="B118" s="89" t="s">
        <v>395</v>
      </c>
      <c r="C118" s="90">
        <v>117</v>
      </c>
      <c r="D118" s="90">
        <v>117</v>
      </c>
      <c r="E118" s="90" t="s">
        <v>516</v>
      </c>
      <c r="F118" s="87"/>
      <c r="G118" s="87"/>
      <c r="H118" s="87"/>
      <c r="I118" s="87"/>
      <c r="J118" s="87"/>
      <c r="K118" s="87"/>
      <c r="L118" s="87"/>
      <c r="M118" s="87"/>
      <c r="N118" s="87"/>
    </row>
    <row r="119" spans="1:14" ht="16.5" x14ac:dyDescent="0.3">
      <c r="A119" s="88" t="s">
        <v>4879</v>
      </c>
      <c r="B119" s="89" t="s">
        <v>4318</v>
      </c>
      <c r="C119" s="90" t="s">
        <v>4880</v>
      </c>
      <c r="D119" s="90">
        <v>118</v>
      </c>
      <c r="E119" s="90" t="s">
        <v>516</v>
      </c>
    </row>
    <row r="120" spans="1:14" ht="16.5" x14ac:dyDescent="0.3">
      <c r="A120" s="88" t="s">
        <v>2617</v>
      </c>
      <c r="B120" s="89" t="s">
        <v>2618</v>
      </c>
      <c r="C120" s="90">
        <v>119</v>
      </c>
      <c r="D120" s="90">
        <v>119</v>
      </c>
      <c r="E120" s="90" t="s">
        <v>516</v>
      </c>
      <c r="F120" s="87"/>
      <c r="G120" s="87"/>
      <c r="H120" s="87"/>
      <c r="I120" s="87"/>
      <c r="J120" s="87"/>
      <c r="K120" s="87"/>
      <c r="L120" s="87"/>
      <c r="M120" s="87"/>
      <c r="N120" s="87"/>
    </row>
    <row r="121" spans="1:14" ht="16.5" x14ac:dyDescent="0.3">
      <c r="A121" s="88" t="s">
        <v>474</v>
      </c>
      <c r="B121" s="89" t="s">
        <v>2966</v>
      </c>
      <c r="C121" s="90">
        <v>120</v>
      </c>
      <c r="D121" s="90">
        <v>120</v>
      </c>
      <c r="E121" s="90" t="s">
        <v>516</v>
      </c>
      <c r="F121" s="87"/>
      <c r="G121" s="87"/>
      <c r="H121" s="87"/>
      <c r="I121" s="87"/>
      <c r="J121" s="87"/>
      <c r="K121" s="87"/>
      <c r="L121" s="87"/>
      <c r="M121" s="87"/>
      <c r="N121" s="87"/>
    </row>
    <row r="122" spans="1:14" ht="16.5" x14ac:dyDescent="0.3">
      <c r="A122" s="88" t="s">
        <v>1223</v>
      </c>
      <c r="B122" s="89" t="s">
        <v>1224</v>
      </c>
      <c r="C122" s="90">
        <v>121</v>
      </c>
      <c r="D122" s="90">
        <v>121</v>
      </c>
      <c r="E122" s="90" t="s">
        <v>516</v>
      </c>
      <c r="F122" s="87"/>
      <c r="G122" s="87"/>
      <c r="H122" s="87"/>
      <c r="I122" s="87"/>
      <c r="J122" s="87"/>
      <c r="K122" s="87"/>
      <c r="L122" s="87"/>
      <c r="M122" s="87"/>
      <c r="N122" s="87"/>
    </row>
    <row r="123" spans="1:14" ht="16.5" x14ac:dyDescent="0.3">
      <c r="A123" s="88" t="s">
        <v>2932</v>
      </c>
      <c r="B123" s="89" t="s">
        <v>2933</v>
      </c>
      <c r="C123" s="90">
        <v>122</v>
      </c>
      <c r="D123" s="90">
        <v>122</v>
      </c>
      <c r="E123" s="90" t="s">
        <v>516</v>
      </c>
      <c r="F123" s="87"/>
      <c r="G123" s="87"/>
      <c r="H123" s="87"/>
      <c r="I123" s="87"/>
      <c r="J123" s="87"/>
      <c r="K123" s="87"/>
      <c r="L123" s="87"/>
      <c r="M123" s="87"/>
      <c r="N123" s="87"/>
    </row>
    <row r="124" spans="1:14" ht="16.5" x14ac:dyDescent="0.3">
      <c r="A124" s="88" t="s">
        <v>562</v>
      </c>
      <c r="B124" s="89" t="s">
        <v>563</v>
      </c>
      <c r="C124" s="90" t="s">
        <v>564</v>
      </c>
      <c r="D124" s="90">
        <v>123</v>
      </c>
      <c r="E124" s="90" t="s">
        <v>516</v>
      </c>
      <c r="F124" s="87"/>
      <c r="G124" s="87"/>
      <c r="H124" s="87"/>
      <c r="I124" s="87"/>
      <c r="J124" s="87"/>
      <c r="K124" s="87"/>
      <c r="L124" s="87"/>
      <c r="M124" s="87"/>
      <c r="N124" s="87"/>
    </row>
    <row r="125" spans="1:14" ht="16.5" x14ac:dyDescent="0.3">
      <c r="A125" s="88" t="s">
        <v>264</v>
      </c>
      <c r="B125" s="89" t="s">
        <v>1567</v>
      </c>
      <c r="C125" s="90">
        <v>124</v>
      </c>
      <c r="D125" s="90">
        <v>124</v>
      </c>
      <c r="E125" s="90" t="s">
        <v>516</v>
      </c>
      <c r="F125" s="87"/>
      <c r="G125" s="87"/>
      <c r="H125" s="87"/>
      <c r="I125" s="87"/>
      <c r="J125" s="87"/>
      <c r="K125" s="87"/>
      <c r="L125" s="87"/>
      <c r="M125" s="87"/>
      <c r="N125" s="87"/>
    </row>
    <row r="126" spans="1:14" ht="16.5" x14ac:dyDescent="0.3">
      <c r="A126" s="88" t="s">
        <v>4881</v>
      </c>
      <c r="B126" s="89" t="s">
        <v>94</v>
      </c>
      <c r="C126" s="90">
        <v>125</v>
      </c>
      <c r="D126" s="90">
        <v>125</v>
      </c>
      <c r="E126" s="90" t="s">
        <v>516</v>
      </c>
      <c r="F126" s="87"/>
      <c r="G126" s="87"/>
      <c r="H126" s="87"/>
      <c r="I126" s="87"/>
      <c r="J126" s="87"/>
      <c r="K126" s="87"/>
      <c r="L126" s="87"/>
      <c r="M126" s="87"/>
      <c r="N126" s="87"/>
    </row>
    <row r="127" spans="1:14" ht="16.5" x14ac:dyDescent="0.3">
      <c r="A127" s="88" t="s">
        <v>4882</v>
      </c>
      <c r="B127" s="89" t="s">
        <v>4287</v>
      </c>
      <c r="C127" s="90" t="s">
        <v>4883</v>
      </c>
      <c r="D127" s="90">
        <v>125</v>
      </c>
      <c r="E127" s="90" t="s">
        <v>516</v>
      </c>
    </row>
    <row r="128" spans="1:14" ht="16.5" x14ac:dyDescent="0.3">
      <c r="A128" s="88" t="s">
        <v>4884</v>
      </c>
      <c r="B128" s="89" t="s">
        <v>3776</v>
      </c>
      <c r="C128" s="90">
        <v>126</v>
      </c>
      <c r="D128" s="90">
        <v>126</v>
      </c>
      <c r="E128" s="90" t="s">
        <v>516</v>
      </c>
    </row>
    <row r="129" spans="1:14" ht="16.5" x14ac:dyDescent="0.3">
      <c r="A129" s="88" t="s">
        <v>559</v>
      </c>
      <c r="B129" s="89" t="s">
        <v>560</v>
      </c>
      <c r="C129" s="90" t="s">
        <v>561</v>
      </c>
      <c r="D129" s="90">
        <v>127</v>
      </c>
      <c r="E129" s="90" t="s">
        <v>516</v>
      </c>
      <c r="F129" s="87"/>
      <c r="G129" s="87"/>
      <c r="H129" s="87"/>
      <c r="I129" s="87"/>
      <c r="J129" s="87"/>
      <c r="K129" s="87"/>
      <c r="L129" s="87"/>
      <c r="M129" s="87"/>
      <c r="N129" s="87"/>
    </row>
    <row r="130" spans="1:14" ht="16.5" x14ac:dyDescent="0.3">
      <c r="A130" s="88" t="s">
        <v>2482</v>
      </c>
      <c r="B130" s="89" t="s">
        <v>4885</v>
      </c>
      <c r="C130" s="90">
        <v>129</v>
      </c>
      <c r="D130" s="90">
        <v>129</v>
      </c>
      <c r="E130" s="90" t="s">
        <v>516</v>
      </c>
      <c r="F130" s="87"/>
      <c r="G130" s="87"/>
      <c r="H130" s="87"/>
      <c r="I130" s="87"/>
      <c r="J130" s="87"/>
      <c r="K130" s="87"/>
      <c r="L130" s="87"/>
      <c r="M130" s="87"/>
      <c r="N130" s="87"/>
    </row>
    <row r="131" spans="1:14" ht="16.5" x14ac:dyDescent="0.3">
      <c r="A131" s="88" t="s">
        <v>3148</v>
      </c>
      <c r="B131" s="89" t="s">
        <v>3149</v>
      </c>
      <c r="C131" s="90">
        <v>132</v>
      </c>
      <c r="D131" s="90">
        <v>132</v>
      </c>
      <c r="E131" s="90" t="s">
        <v>516</v>
      </c>
      <c r="F131" s="87"/>
      <c r="G131" s="87"/>
      <c r="H131" s="87"/>
      <c r="I131" s="87"/>
      <c r="J131" s="87"/>
      <c r="K131" s="87"/>
      <c r="L131" s="87"/>
      <c r="M131" s="87"/>
      <c r="N131" s="87"/>
    </row>
    <row r="132" spans="1:14" ht="16.5" x14ac:dyDescent="0.3">
      <c r="A132" s="88" t="s">
        <v>206</v>
      </c>
      <c r="B132" s="89" t="s">
        <v>4886</v>
      </c>
      <c r="C132" s="90">
        <v>133</v>
      </c>
      <c r="D132" s="90">
        <v>133</v>
      </c>
      <c r="E132" s="90" t="s">
        <v>516</v>
      </c>
      <c r="F132" s="87"/>
      <c r="G132" s="87"/>
      <c r="H132" s="87"/>
      <c r="I132" s="87"/>
      <c r="J132" s="87"/>
      <c r="K132" s="87"/>
      <c r="L132" s="87"/>
      <c r="M132" s="87"/>
      <c r="N132" s="87"/>
    </row>
    <row r="133" spans="1:14" ht="16.5" x14ac:dyDescent="0.3">
      <c r="A133" s="88" t="s">
        <v>1987</v>
      </c>
      <c r="B133" s="89" t="s">
        <v>4887</v>
      </c>
      <c r="C133" s="90" t="s">
        <v>1989</v>
      </c>
      <c r="D133" s="90">
        <v>134</v>
      </c>
      <c r="E133" s="90" t="s">
        <v>516</v>
      </c>
      <c r="F133" s="87"/>
      <c r="G133" s="87"/>
      <c r="H133" s="87"/>
      <c r="I133" s="87"/>
      <c r="J133" s="87"/>
      <c r="K133" s="87"/>
      <c r="L133" s="87"/>
      <c r="M133" s="87"/>
      <c r="N133" s="87"/>
    </row>
    <row r="134" spans="1:14" ht="16.5" x14ac:dyDescent="0.3">
      <c r="A134" s="88" t="s">
        <v>214</v>
      </c>
      <c r="B134" s="89" t="s">
        <v>4888</v>
      </c>
      <c r="C134" s="90">
        <v>135</v>
      </c>
      <c r="D134" s="90">
        <v>135</v>
      </c>
      <c r="E134" s="90" t="s">
        <v>516</v>
      </c>
      <c r="F134" s="87"/>
      <c r="G134" s="87"/>
      <c r="H134" s="87"/>
      <c r="I134" s="87"/>
      <c r="J134" s="87"/>
      <c r="K134" s="87"/>
      <c r="L134" s="87"/>
      <c r="M134" s="87"/>
      <c r="N134" s="87"/>
    </row>
    <row r="135" spans="1:14" ht="16.5" x14ac:dyDescent="0.3">
      <c r="A135" s="88" t="s">
        <v>4889</v>
      </c>
      <c r="B135" s="89" t="s">
        <v>136</v>
      </c>
      <c r="C135" s="90">
        <v>136</v>
      </c>
      <c r="D135" s="90">
        <v>136</v>
      </c>
      <c r="E135" s="90" t="s">
        <v>516</v>
      </c>
    </row>
    <row r="136" spans="1:14" ht="16.5" x14ac:dyDescent="0.3">
      <c r="A136" s="88" t="s">
        <v>55</v>
      </c>
      <c r="B136" s="89" t="s">
        <v>4890</v>
      </c>
      <c r="C136" s="90">
        <v>138</v>
      </c>
      <c r="D136" s="90">
        <v>138</v>
      </c>
      <c r="E136" s="90" t="s">
        <v>516</v>
      </c>
      <c r="F136" s="87"/>
      <c r="G136" s="87"/>
      <c r="H136" s="87"/>
      <c r="I136" s="87"/>
      <c r="J136" s="87"/>
      <c r="K136" s="87"/>
      <c r="L136" s="87"/>
      <c r="M136" s="87"/>
      <c r="N136" s="87"/>
    </row>
    <row r="137" spans="1:14" ht="16.5" x14ac:dyDescent="0.3">
      <c r="A137" s="88" t="s">
        <v>1200</v>
      </c>
      <c r="B137" s="89" t="s">
        <v>1201</v>
      </c>
      <c r="C137" s="90" t="s">
        <v>1202</v>
      </c>
      <c r="D137" s="90">
        <v>140</v>
      </c>
      <c r="E137" s="90" t="s">
        <v>516</v>
      </c>
      <c r="F137" s="87"/>
      <c r="G137" s="87"/>
      <c r="H137" s="87"/>
      <c r="I137" s="87"/>
      <c r="J137" s="87"/>
      <c r="K137" s="87"/>
      <c r="L137" s="87"/>
      <c r="M137" s="87"/>
      <c r="N137" s="87"/>
    </row>
    <row r="138" spans="1:14" ht="16.5" x14ac:dyDescent="0.3">
      <c r="A138" s="88" t="s">
        <v>4891</v>
      </c>
      <c r="B138" s="89" t="s">
        <v>4892</v>
      </c>
      <c r="C138" s="90">
        <v>143</v>
      </c>
      <c r="D138" s="90">
        <v>143</v>
      </c>
      <c r="E138" s="90" t="s">
        <v>541</v>
      </c>
      <c r="F138" s="87"/>
      <c r="G138" s="87"/>
      <c r="H138" s="87"/>
      <c r="I138" s="87"/>
      <c r="J138" s="87"/>
      <c r="K138" s="87"/>
      <c r="L138" s="87"/>
      <c r="M138" s="87"/>
      <c r="N138" s="87"/>
    </row>
    <row r="139" spans="1:14" ht="16.5" x14ac:dyDescent="0.3">
      <c r="A139" s="88" t="s">
        <v>4893</v>
      </c>
      <c r="B139" s="89" t="s">
        <v>4894</v>
      </c>
      <c r="C139" s="90" t="s">
        <v>4895</v>
      </c>
      <c r="D139" s="90">
        <v>143</v>
      </c>
      <c r="E139" s="90" t="s">
        <v>541</v>
      </c>
      <c r="F139" s="87"/>
      <c r="G139" s="87"/>
      <c r="H139" s="87"/>
      <c r="I139" s="87"/>
      <c r="J139" s="87"/>
      <c r="K139" s="87"/>
      <c r="L139" s="87"/>
      <c r="M139" s="87"/>
      <c r="N139" s="87"/>
    </row>
    <row r="140" spans="1:14" ht="16.5" x14ac:dyDescent="0.3">
      <c r="A140" s="88" t="s">
        <v>4896</v>
      </c>
      <c r="B140" s="89" t="s">
        <v>4897</v>
      </c>
      <c r="C140" s="90" t="s">
        <v>4898</v>
      </c>
      <c r="D140" s="90">
        <v>143</v>
      </c>
      <c r="E140" s="90" t="s">
        <v>516</v>
      </c>
      <c r="F140" s="87"/>
      <c r="G140" s="87"/>
      <c r="H140" s="87"/>
      <c r="I140" s="87"/>
      <c r="J140" s="87"/>
      <c r="K140" s="87"/>
      <c r="L140" s="87"/>
      <c r="M140" s="87"/>
      <c r="N140" s="87"/>
    </row>
    <row r="141" spans="1:14" ht="16.5" x14ac:dyDescent="0.3">
      <c r="A141" s="88" t="s">
        <v>4899</v>
      </c>
      <c r="B141" s="89" t="s">
        <v>3372</v>
      </c>
      <c r="C141" s="90">
        <v>144</v>
      </c>
      <c r="D141" s="90">
        <v>144</v>
      </c>
      <c r="E141" s="90" t="s">
        <v>516</v>
      </c>
    </row>
    <row r="142" spans="1:14" ht="16.5" x14ac:dyDescent="0.3">
      <c r="A142" s="88" t="s">
        <v>246</v>
      </c>
      <c r="B142" s="89" t="s">
        <v>644</v>
      </c>
      <c r="C142" s="90">
        <v>145</v>
      </c>
      <c r="D142" s="90">
        <v>145</v>
      </c>
      <c r="E142" s="90" t="s">
        <v>516</v>
      </c>
      <c r="F142" s="87"/>
      <c r="G142" s="87"/>
      <c r="H142" s="87"/>
      <c r="I142" s="87"/>
      <c r="J142" s="87"/>
      <c r="K142" s="87"/>
      <c r="L142" s="87"/>
      <c r="M142" s="87"/>
      <c r="N142" s="87"/>
    </row>
    <row r="143" spans="1:14" ht="16.5" x14ac:dyDescent="0.3">
      <c r="A143" s="88" t="s">
        <v>595</v>
      </c>
      <c r="B143" s="89" t="s">
        <v>4900</v>
      </c>
      <c r="C143" s="90" t="s">
        <v>597</v>
      </c>
      <c r="D143" s="90">
        <v>146</v>
      </c>
      <c r="E143" s="90" t="s">
        <v>516</v>
      </c>
      <c r="F143" s="87"/>
      <c r="G143" s="87"/>
      <c r="H143" s="87"/>
      <c r="I143" s="87"/>
      <c r="J143" s="87"/>
      <c r="K143" s="87"/>
      <c r="L143" s="87"/>
      <c r="M143" s="87"/>
      <c r="N143" s="87"/>
    </row>
    <row r="144" spans="1:14" ht="16.5" x14ac:dyDescent="0.3">
      <c r="A144" s="88" t="s">
        <v>2629</v>
      </c>
      <c r="B144" s="89" t="s">
        <v>4901</v>
      </c>
      <c r="C144" s="90">
        <v>146</v>
      </c>
      <c r="D144" s="90">
        <v>146</v>
      </c>
      <c r="E144" s="90" t="s">
        <v>516</v>
      </c>
      <c r="F144" s="87"/>
      <c r="G144" s="87"/>
      <c r="H144" s="87"/>
      <c r="I144" s="87"/>
      <c r="J144" s="87"/>
      <c r="K144" s="87"/>
      <c r="L144" s="87"/>
      <c r="M144" s="87"/>
      <c r="N144" s="87"/>
    </row>
    <row r="145" spans="1:14" ht="16.5" x14ac:dyDescent="0.3">
      <c r="A145" s="88" t="s">
        <v>3273</v>
      </c>
      <c r="B145" s="89" t="s">
        <v>3943</v>
      </c>
      <c r="C145" s="90">
        <v>149</v>
      </c>
      <c r="D145" s="90">
        <v>149</v>
      </c>
      <c r="E145" s="90" t="s">
        <v>516</v>
      </c>
      <c r="F145" s="87"/>
      <c r="G145" s="87"/>
      <c r="H145" s="87"/>
      <c r="I145" s="87"/>
      <c r="J145" s="87"/>
      <c r="K145" s="87"/>
      <c r="L145" s="87"/>
      <c r="M145" s="87"/>
      <c r="N145" s="87"/>
    </row>
    <row r="146" spans="1:14" ht="16.5" x14ac:dyDescent="0.3">
      <c r="A146" s="88" t="s">
        <v>4902</v>
      </c>
      <c r="B146" s="89" t="s">
        <v>4903</v>
      </c>
      <c r="C146" s="90" t="s">
        <v>4904</v>
      </c>
      <c r="D146" s="90">
        <v>150</v>
      </c>
      <c r="E146" s="90" t="s">
        <v>516</v>
      </c>
      <c r="F146" s="87"/>
      <c r="G146" s="87"/>
      <c r="H146" s="87"/>
      <c r="I146" s="87"/>
      <c r="J146" s="87"/>
      <c r="K146" s="87"/>
      <c r="L146" s="87"/>
      <c r="M146" s="87"/>
      <c r="N146" s="87"/>
    </row>
    <row r="147" spans="1:14" ht="16.5" x14ac:dyDescent="0.3">
      <c r="A147" s="88" t="s">
        <v>1960</v>
      </c>
      <c r="B147" s="89" t="s">
        <v>1961</v>
      </c>
      <c r="C147" s="90">
        <v>152</v>
      </c>
      <c r="D147" s="90">
        <v>152</v>
      </c>
      <c r="E147" s="90" t="s">
        <v>516</v>
      </c>
      <c r="F147" s="87"/>
      <c r="G147" s="87"/>
      <c r="H147" s="87"/>
      <c r="I147" s="87"/>
      <c r="J147" s="87"/>
      <c r="K147" s="87"/>
      <c r="L147" s="87"/>
      <c r="M147" s="87"/>
      <c r="N147" s="87"/>
    </row>
    <row r="148" spans="1:14" ht="16.5" x14ac:dyDescent="0.3">
      <c r="A148" s="88" t="s">
        <v>4905</v>
      </c>
      <c r="B148" s="89" t="s">
        <v>3944</v>
      </c>
      <c r="C148" s="90">
        <v>153</v>
      </c>
      <c r="D148" s="90">
        <v>153</v>
      </c>
      <c r="E148" s="90" t="s">
        <v>516</v>
      </c>
      <c r="F148" s="87"/>
      <c r="G148" s="87"/>
      <c r="H148" s="87"/>
      <c r="I148" s="87"/>
      <c r="J148" s="87"/>
      <c r="K148" s="87"/>
      <c r="L148" s="87"/>
      <c r="M148" s="87"/>
      <c r="N148" s="87"/>
    </row>
    <row r="149" spans="1:14" ht="16.5" x14ac:dyDescent="0.3">
      <c r="A149" s="88" t="s">
        <v>1714</v>
      </c>
      <c r="B149" s="89" t="s">
        <v>1715</v>
      </c>
      <c r="C149" s="90">
        <v>154</v>
      </c>
      <c r="D149" s="90">
        <v>154</v>
      </c>
      <c r="E149" s="90" t="s">
        <v>516</v>
      </c>
      <c r="F149" s="87"/>
      <c r="G149" s="87"/>
      <c r="H149" s="87"/>
      <c r="I149" s="87"/>
      <c r="J149" s="87"/>
      <c r="K149" s="87"/>
      <c r="L149" s="87"/>
      <c r="M149" s="87"/>
      <c r="N149" s="87"/>
    </row>
    <row r="150" spans="1:14" ht="16.5" x14ac:dyDescent="0.3">
      <c r="A150" s="88" t="s">
        <v>173</v>
      </c>
      <c r="B150" s="89" t="s">
        <v>4906</v>
      </c>
      <c r="C150" s="90">
        <v>155</v>
      </c>
      <c r="D150" s="90">
        <v>155</v>
      </c>
      <c r="E150" s="90" t="s">
        <v>516</v>
      </c>
      <c r="F150" s="87"/>
      <c r="G150" s="87"/>
      <c r="H150" s="87"/>
      <c r="I150" s="87"/>
      <c r="J150" s="87"/>
      <c r="K150" s="87"/>
      <c r="L150" s="87"/>
      <c r="M150" s="87"/>
      <c r="N150" s="87"/>
    </row>
    <row r="151" spans="1:14" ht="16.5" x14ac:dyDescent="0.3">
      <c r="A151" s="88" t="s">
        <v>3374</v>
      </c>
      <c r="B151" s="89" t="s">
        <v>4907</v>
      </c>
      <c r="C151" s="90">
        <v>156</v>
      </c>
      <c r="D151" s="90">
        <v>156</v>
      </c>
      <c r="E151" s="90" t="s">
        <v>516</v>
      </c>
    </row>
    <row r="152" spans="1:14" ht="16.5" x14ac:dyDescent="0.3">
      <c r="A152" s="88" t="s">
        <v>4908</v>
      </c>
      <c r="B152" s="89" t="s">
        <v>4909</v>
      </c>
      <c r="C152" s="90" t="s">
        <v>4910</v>
      </c>
      <c r="D152" s="90">
        <v>157</v>
      </c>
      <c r="E152" s="90" t="s">
        <v>516</v>
      </c>
      <c r="F152" s="87"/>
      <c r="G152" s="87"/>
      <c r="H152" s="87"/>
      <c r="I152" s="87"/>
      <c r="J152" s="87"/>
      <c r="K152" s="87"/>
      <c r="L152" s="87"/>
      <c r="M152" s="87"/>
      <c r="N152" s="87"/>
    </row>
    <row r="153" spans="1:14" ht="16.5" x14ac:dyDescent="0.3">
      <c r="A153" s="88" t="s">
        <v>2743</v>
      </c>
      <c r="B153" s="89" t="s">
        <v>2744</v>
      </c>
      <c r="C153" s="90" t="s">
        <v>4911</v>
      </c>
      <c r="D153" s="90">
        <v>157</v>
      </c>
      <c r="E153" s="90" t="s">
        <v>516</v>
      </c>
      <c r="F153" s="87"/>
      <c r="G153" s="87"/>
      <c r="H153" s="87"/>
      <c r="I153" s="87"/>
      <c r="J153" s="87"/>
      <c r="K153" s="87"/>
      <c r="L153" s="87"/>
      <c r="M153" s="87"/>
      <c r="N153" s="87"/>
    </row>
    <row r="154" spans="1:14" ht="16.5" x14ac:dyDescent="0.3">
      <c r="A154" s="88" t="s">
        <v>2306</v>
      </c>
      <c r="B154" s="89" t="s">
        <v>4912</v>
      </c>
      <c r="C154" s="91" t="s">
        <v>2308</v>
      </c>
      <c r="D154" s="91">
        <v>159</v>
      </c>
      <c r="E154" s="90" t="s">
        <v>516</v>
      </c>
      <c r="F154" s="87"/>
      <c r="G154" s="87"/>
      <c r="H154" s="87"/>
      <c r="I154" s="87"/>
      <c r="J154" s="87"/>
      <c r="K154" s="87"/>
      <c r="L154" s="87"/>
      <c r="M154" s="87"/>
      <c r="N154" s="87"/>
    </row>
    <row r="155" spans="1:14" ht="16.5" x14ac:dyDescent="0.3">
      <c r="A155" s="88" t="s">
        <v>4913</v>
      </c>
      <c r="B155" s="89" t="s">
        <v>1795</v>
      </c>
      <c r="C155" s="90" t="s">
        <v>4914</v>
      </c>
      <c r="D155" s="90">
        <v>159</v>
      </c>
      <c r="E155" s="90" t="s">
        <v>516</v>
      </c>
    </row>
    <row r="156" spans="1:14" ht="16.5" x14ac:dyDescent="0.3">
      <c r="A156" s="88" t="s">
        <v>4915</v>
      </c>
      <c r="B156" s="89" t="s">
        <v>4240</v>
      </c>
      <c r="C156" s="90" t="s">
        <v>4916</v>
      </c>
      <c r="D156" s="90">
        <v>163</v>
      </c>
      <c r="E156" s="90" t="s">
        <v>516</v>
      </c>
    </row>
    <row r="157" spans="1:14" ht="16.5" x14ac:dyDescent="0.3">
      <c r="A157" s="88" t="s">
        <v>4917</v>
      </c>
      <c r="B157" s="89" t="s">
        <v>4918</v>
      </c>
      <c r="C157" s="90">
        <v>163</v>
      </c>
      <c r="D157" s="90">
        <v>163</v>
      </c>
      <c r="E157" s="90" t="s">
        <v>516</v>
      </c>
      <c r="F157" s="87"/>
      <c r="G157" s="87"/>
      <c r="H157" s="87"/>
      <c r="I157" s="87"/>
      <c r="J157" s="87"/>
      <c r="K157" s="87"/>
      <c r="L157" s="87"/>
      <c r="M157" s="87"/>
      <c r="N157" s="87"/>
    </row>
    <row r="158" spans="1:14" ht="16.5" x14ac:dyDescent="0.3">
      <c r="A158" s="88" t="s">
        <v>4919</v>
      </c>
      <c r="B158" s="89" t="s">
        <v>4920</v>
      </c>
      <c r="C158" s="90" t="s">
        <v>4921</v>
      </c>
      <c r="D158" s="90">
        <v>164</v>
      </c>
      <c r="E158" s="90" t="s">
        <v>516</v>
      </c>
    </row>
    <row r="159" spans="1:14" ht="16.5" x14ac:dyDescent="0.3">
      <c r="A159" s="88" t="s">
        <v>3375</v>
      </c>
      <c r="B159" s="89" t="s">
        <v>3945</v>
      </c>
      <c r="C159" s="90">
        <v>165</v>
      </c>
      <c r="D159" s="90">
        <v>165</v>
      </c>
      <c r="E159" s="90" t="s">
        <v>516</v>
      </c>
      <c r="F159" s="87"/>
      <c r="G159" s="87"/>
      <c r="H159" s="87"/>
      <c r="I159" s="87"/>
      <c r="J159" s="87"/>
      <c r="K159" s="87"/>
      <c r="L159" s="87"/>
      <c r="M159" s="87"/>
      <c r="N159" s="87"/>
    </row>
    <row r="160" spans="1:14" ht="16.5" x14ac:dyDescent="0.3">
      <c r="A160" s="88" t="s">
        <v>311</v>
      </c>
      <c r="B160" s="89" t="s">
        <v>1891</v>
      </c>
      <c r="C160" s="90">
        <v>167</v>
      </c>
      <c r="D160" s="90">
        <v>167</v>
      </c>
      <c r="E160" s="90" t="s">
        <v>516</v>
      </c>
      <c r="F160" s="87"/>
      <c r="G160" s="87"/>
      <c r="H160" s="87"/>
      <c r="I160" s="87"/>
      <c r="J160" s="87"/>
      <c r="K160" s="87"/>
      <c r="L160" s="87"/>
      <c r="M160" s="87"/>
      <c r="N160" s="87"/>
    </row>
    <row r="161" spans="1:14" ht="16.5" x14ac:dyDescent="0.3">
      <c r="A161" s="88" t="s">
        <v>4922</v>
      </c>
      <c r="B161" s="89" t="s">
        <v>4315</v>
      </c>
      <c r="C161" s="90" t="s">
        <v>4923</v>
      </c>
      <c r="D161" s="90">
        <v>168</v>
      </c>
      <c r="E161" s="90" t="s">
        <v>516</v>
      </c>
      <c r="F161" s="87"/>
      <c r="G161" s="87"/>
      <c r="H161" s="87"/>
      <c r="I161" s="87"/>
      <c r="J161" s="87"/>
      <c r="K161" s="87"/>
      <c r="L161" s="87"/>
      <c r="M161" s="87"/>
      <c r="N161" s="87"/>
    </row>
    <row r="162" spans="1:14" ht="16.5" x14ac:dyDescent="0.3">
      <c r="A162" s="88" t="s">
        <v>4924</v>
      </c>
      <c r="B162" s="89" t="s">
        <v>4925</v>
      </c>
      <c r="C162" s="90" t="s">
        <v>999</v>
      </c>
      <c r="D162" s="90">
        <v>168</v>
      </c>
      <c r="E162" s="90" t="s">
        <v>516</v>
      </c>
      <c r="F162" s="87"/>
      <c r="G162" s="87"/>
      <c r="H162" s="87"/>
      <c r="I162" s="87"/>
      <c r="J162" s="87"/>
      <c r="K162" s="87"/>
      <c r="L162" s="87"/>
      <c r="M162" s="87"/>
      <c r="N162" s="87"/>
    </row>
    <row r="163" spans="1:14" ht="16.5" x14ac:dyDescent="0.3">
      <c r="A163" s="88" t="s">
        <v>1298</v>
      </c>
      <c r="B163" s="89" t="s">
        <v>1299</v>
      </c>
      <c r="C163" s="90" t="s">
        <v>1300</v>
      </c>
      <c r="D163" s="90">
        <v>168</v>
      </c>
      <c r="E163" s="90" t="s">
        <v>516</v>
      </c>
      <c r="F163" s="87"/>
      <c r="G163" s="87"/>
      <c r="H163" s="87"/>
      <c r="I163" s="87"/>
      <c r="J163" s="87"/>
      <c r="K163" s="87"/>
      <c r="L163" s="87"/>
      <c r="M163" s="87"/>
      <c r="N163" s="87"/>
    </row>
    <row r="164" spans="1:14" ht="16.5" x14ac:dyDescent="0.3">
      <c r="A164" s="88" t="s">
        <v>1238</v>
      </c>
      <c r="B164" s="89" t="s">
        <v>1239</v>
      </c>
      <c r="C164" s="90">
        <v>169</v>
      </c>
      <c r="D164" s="90">
        <v>169</v>
      </c>
      <c r="E164" s="90" t="s">
        <v>516</v>
      </c>
      <c r="F164" s="87"/>
      <c r="G164" s="87"/>
      <c r="H164" s="87"/>
      <c r="I164" s="87"/>
      <c r="J164" s="87"/>
      <c r="K164" s="87"/>
      <c r="L164" s="87"/>
      <c r="M164" s="87"/>
      <c r="N164" s="87"/>
    </row>
    <row r="165" spans="1:14" ht="16.5" x14ac:dyDescent="0.3">
      <c r="A165" s="88" t="s">
        <v>4926</v>
      </c>
      <c r="B165" s="89" t="s">
        <v>3808</v>
      </c>
      <c r="C165" s="90">
        <v>172</v>
      </c>
      <c r="D165" s="90">
        <v>172</v>
      </c>
      <c r="E165" s="90" t="s">
        <v>516</v>
      </c>
      <c r="F165" s="87"/>
      <c r="G165" s="87"/>
      <c r="H165" s="87"/>
      <c r="I165" s="87"/>
      <c r="J165" s="87"/>
      <c r="K165" s="87"/>
      <c r="L165" s="87"/>
      <c r="M165" s="87"/>
      <c r="N165" s="87"/>
    </row>
    <row r="166" spans="1:14" ht="16.5" x14ac:dyDescent="0.3">
      <c r="A166" s="88" t="s">
        <v>4927</v>
      </c>
      <c r="B166" s="89" t="s">
        <v>4928</v>
      </c>
      <c r="C166" s="90" t="s">
        <v>4929</v>
      </c>
      <c r="D166" s="90">
        <v>172</v>
      </c>
      <c r="E166" s="90" t="s">
        <v>516</v>
      </c>
      <c r="F166" s="87"/>
      <c r="G166" s="87"/>
      <c r="H166" s="87"/>
      <c r="I166" s="87"/>
      <c r="J166" s="87"/>
      <c r="K166" s="87"/>
      <c r="L166" s="87"/>
      <c r="M166" s="87"/>
      <c r="N166" s="87"/>
    </row>
    <row r="167" spans="1:14" ht="16.5" x14ac:dyDescent="0.3">
      <c r="A167" s="88" t="s">
        <v>1029</v>
      </c>
      <c r="B167" s="89" t="s">
        <v>1030</v>
      </c>
      <c r="C167" s="90">
        <v>176</v>
      </c>
      <c r="D167" s="90">
        <v>176</v>
      </c>
      <c r="E167" s="90" t="s">
        <v>516</v>
      </c>
      <c r="F167" s="87"/>
      <c r="G167" s="87"/>
      <c r="H167" s="87"/>
      <c r="I167" s="87"/>
      <c r="J167" s="87"/>
      <c r="K167" s="87"/>
      <c r="L167" s="87"/>
      <c r="M167" s="87"/>
      <c r="N167" s="87"/>
    </row>
    <row r="168" spans="1:14" ht="16.5" x14ac:dyDescent="0.3">
      <c r="A168" s="88" t="s">
        <v>1031</v>
      </c>
      <c r="B168" s="89" t="s">
        <v>1032</v>
      </c>
      <c r="C168" s="90">
        <v>176</v>
      </c>
      <c r="D168" s="90">
        <v>176</v>
      </c>
      <c r="E168" s="90" t="s">
        <v>516</v>
      </c>
      <c r="F168" s="87"/>
      <c r="G168" s="87"/>
      <c r="H168" s="87"/>
      <c r="I168" s="87"/>
      <c r="J168" s="87"/>
      <c r="K168" s="87"/>
      <c r="L168" s="87"/>
      <c r="M168" s="87"/>
      <c r="N168" s="87"/>
    </row>
    <row r="169" spans="1:14" ht="16.5" x14ac:dyDescent="0.3">
      <c r="A169" s="88" t="s">
        <v>4930</v>
      </c>
      <c r="B169" s="89" t="s">
        <v>3109</v>
      </c>
      <c r="C169" s="90" t="s">
        <v>4931</v>
      </c>
      <c r="D169" s="90">
        <v>177</v>
      </c>
      <c r="E169" s="90" t="s">
        <v>516</v>
      </c>
    </row>
    <row r="170" spans="1:14" ht="16.5" x14ac:dyDescent="0.3">
      <c r="A170" s="88" t="s">
        <v>3274</v>
      </c>
      <c r="B170" s="89" t="s">
        <v>4932</v>
      </c>
      <c r="C170" s="90">
        <v>177</v>
      </c>
      <c r="D170" s="90">
        <v>177</v>
      </c>
      <c r="E170" s="90" t="s">
        <v>516</v>
      </c>
    </row>
    <row r="171" spans="1:14" ht="16.5" x14ac:dyDescent="0.3">
      <c r="A171" s="88" t="s">
        <v>2195</v>
      </c>
      <c r="B171" s="89" t="s">
        <v>2196</v>
      </c>
      <c r="C171" s="90">
        <v>178</v>
      </c>
      <c r="D171" s="90">
        <v>178</v>
      </c>
      <c r="E171" s="90" t="s">
        <v>516</v>
      </c>
      <c r="F171" s="87"/>
      <c r="G171" s="87"/>
      <c r="H171" s="87"/>
      <c r="I171" s="87"/>
      <c r="J171" s="87"/>
      <c r="K171" s="87"/>
      <c r="L171" s="87"/>
      <c r="M171" s="87"/>
      <c r="N171" s="87"/>
    </row>
    <row r="172" spans="1:14" ht="16.5" x14ac:dyDescent="0.3">
      <c r="A172" s="88" t="s">
        <v>3378</v>
      </c>
      <c r="B172" s="89" t="s">
        <v>2242</v>
      </c>
      <c r="C172" s="90">
        <v>179</v>
      </c>
      <c r="D172" s="90">
        <v>179</v>
      </c>
      <c r="E172" s="90" t="s">
        <v>516</v>
      </c>
      <c r="F172" s="87"/>
      <c r="G172" s="87"/>
      <c r="H172" s="87"/>
      <c r="I172" s="87"/>
      <c r="J172" s="87"/>
      <c r="K172" s="87"/>
      <c r="L172" s="87"/>
      <c r="M172" s="87"/>
      <c r="N172" s="87"/>
    </row>
    <row r="173" spans="1:14" ht="16.5" x14ac:dyDescent="0.3">
      <c r="A173" s="88" t="s">
        <v>459</v>
      </c>
      <c r="B173" s="89" t="s">
        <v>2363</v>
      </c>
      <c r="C173" s="90">
        <v>180</v>
      </c>
      <c r="D173" s="90">
        <v>180</v>
      </c>
      <c r="E173" s="90" t="s">
        <v>516</v>
      </c>
      <c r="F173" s="87"/>
      <c r="G173" s="87"/>
      <c r="H173" s="87"/>
      <c r="I173" s="87"/>
      <c r="J173" s="87"/>
      <c r="K173" s="87"/>
      <c r="L173" s="87"/>
      <c r="M173" s="87"/>
      <c r="N173" s="87"/>
    </row>
    <row r="174" spans="1:14" ht="16.5" x14ac:dyDescent="0.3">
      <c r="A174" s="88" t="s">
        <v>500</v>
      </c>
      <c r="B174" s="89" t="s">
        <v>3138</v>
      </c>
      <c r="C174" s="90">
        <v>182</v>
      </c>
      <c r="D174" s="90">
        <v>182</v>
      </c>
      <c r="E174" s="90" t="s">
        <v>516</v>
      </c>
      <c r="F174" s="87"/>
      <c r="G174" s="87"/>
      <c r="H174" s="87"/>
      <c r="I174" s="87"/>
      <c r="J174" s="87"/>
      <c r="K174" s="87"/>
      <c r="L174" s="87"/>
      <c r="M174" s="87"/>
      <c r="N174" s="87"/>
    </row>
    <row r="175" spans="1:14" ht="16.5" x14ac:dyDescent="0.3">
      <c r="A175" s="88" t="s">
        <v>4933</v>
      </c>
      <c r="B175" s="89" t="s">
        <v>4934</v>
      </c>
      <c r="C175" s="90" t="s">
        <v>4935</v>
      </c>
      <c r="D175" s="90">
        <v>182</v>
      </c>
      <c r="E175" s="90" t="s">
        <v>516</v>
      </c>
    </row>
    <row r="176" spans="1:14" ht="16.5" x14ac:dyDescent="0.3">
      <c r="A176" s="88" t="s">
        <v>850</v>
      </c>
      <c r="B176" s="89" t="s">
        <v>851</v>
      </c>
      <c r="C176" s="90">
        <v>183</v>
      </c>
      <c r="D176" s="90">
        <v>183</v>
      </c>
      <c r="E176" s="90" t="s">
        <v>516</v>
      </c>
      <c r="F176" s="87"/>
      <c r="G176" s="87"/>
      <c r="H176" s="87"/>
      <c r="I176" s="87"/>
      <c r="J176" s="87"/>
      <c r="K176" s="87"/>
      <c r="L176" s="87"/>
      <c r="M176" s="87"/>
      <c r="N176" s="87"/>
    </row>
    <row r="177" spans="1:14" ht="16.5" x14ac:dyDescent="0.3">
      <c r="A177" s="88" t="s">
        <v>4936</v>
      </c>
      <c r="B177" s="89" t="s">
        <v>4469</v>
      </c>
      <c r="C177" s="90" t="s">
        <v>4937</v>
      </c>
      <c r="D177" s="90">
        <v>184</v>
      </c>
      <c r="E177" s="90" t="s">
        <v>516</v>
      </c>
    </row>
    <row r="178" spans="1:14" ht="16.5" x14ac:dyDescent="0.3">
      <c r="A178" s="88" t="s">
        <v>4938</v>
      </c>
      <c r="B178" s="89" t="s">
        <v>4939</v>
      </c>
      <c r="C178" s="90" t="s">
        <v>4940</v>
      </c>
      <c r="D178" s="90">
        <v>185</v>
      </c>
      <c r="E178" s="90" t="s">
        <v>516</v>
      </c>
    </row>
    <row r="179" spans="1:14" ht="16.5" x14ac:dyDescent="0.3">
      <c r="A179" s="88" t="s">
        <v>4941</v>
      </c>
      <c r="B179" s="89" t="s">
        <v>4942</v>
      </c>
      <c r="C179" s="90">
        <v>187</v>
      </c>
      <c r="D179" s="90">
        <v>187</v>
      </c>
      <c r="E179" s="90" t="s">
        <v>516</v>
      </c>
    </row>
    <row r="180" spans="1:14" ht="16.5" x14ac:dyDescent="0.3">
      <c r="A180" s="88" t="s">
        <v>4943</v>
      </c>
      <c r="B180" s="89" t="s">
        <v>3297</v>
      </c>
      <c r="C180" s="90">
        <v>188</v>
      </c>
      <c r="D180" s="90">
        <v>188</v>
      </c>
      <c r="E180" s="90" t="s">
        <v>516</v>
      </c>
    </row>
    <row r="181" spans="1:14" ht="16.5" x14ac:dyDescent="0.3">
      <c r="A181" s="88" t="s">
        <v>2650</v>
      </c>
      <c r="B181" s="89" t="s">
        <v>3954</v>
      </c>
      <c r="C181" s="90" t="s">
        <v>2652</v>
      </c>
      <c r="D181" s="90">
        <v>189</v>
      </c>
      <c r="E181" s="90" t="s">
        <v>516</v>
      </c>
      <c r="F181" s="87"/>
      <c r="G181" s="87"/>
      <c r="H181" s="87"/>
      <c r="I181" s="87"/>
      <c r="J181" s="87"/>
      <c r="K181" s="87"/>
      <c r="L181" s="87"/>
      <c r="M181" s="87"/>
      <c r="N181" s="87"/>
    </row>
    <row r="182" spans="1:14" ht="16.5" x14ac:dyDescent="0.3">
      <c r="A182" s="88" t="s">
        <v>394</v>
      </c>
      <c r="B182" s="89" t="s">
        <v>2466</v>
      </c>
      <c r="C182" s="90">
        <v>190</v>
      </c>
      <c r="D182" s="90">
        <v>190</v>
      </c>
      <c r="E182" s="90" t="s">
        <v>516</v>
      </c>
      <c r="F182" s="87"/>
      <c r="G182" s="87"/>
      <c r="H182" s="87"/>
      <c r="I182" s="87"/>
      <c r="J182" s="87"/>
      <c r="K182" s="87"/>
      <c r="L182" s="87"/>
      <c r="M182" s="87"/>
      <c r="N182" s="87"/>
    </row>
    <row r="183" spans="1:14" ht="16.5" x14ac:dyDescent="0.3">
      <c r="A183" s="88" t="s">
        <v>4944</v>
      </c>
      <c r="B183" s="89" t="s">
        <v>4945</v>
      </c>
      <c r="C183" s="90" t="s">
        <v>4946</v>
      </c>
      <c r="D183" s="90">
        <v>191</v>
      </c>
      <c r="E183" s="90" t="s">
        <v>516</v>
      </c>
      <c r="F183" s="87"/>
      <c r="G183" s="87"/>
      <c r="H183" s="87"/>
      <c r="I183" s="87"/>
      <c r="J183" s="87"/>
      <c r="K183" s="87"/>
      <c r="L183" s="87"/>
      <c r="M183" s="87"/>
      <c r="N183" s="87"/>
    </row>
    <row r="184" spans="1:14" ht="16.5" x14ac:dyDescent="0.3">
      <c r="A184" s="88" t="s">
        <v>342</v>
      </c>
      <c r="B184" s="89" t="s">
        <v>2093</v>
      </c>
      <c r="C184" s="90">
        <v>192</v>
      </c>
      <c r="D184" s="90">
        <v>192</v>
      </c>
      <c r="E184" s="90" t="s">
        <v>516</v>
      </c>
      <c r="F184" s="87"/>
      <c r="G184" s="87"/>
      <c r="H184" s="87"/>
      <c r="I184" s="87"/>
      <c r="J184" s="87"/>
      <c r="K184" s="87"/>
      <c r="L184" s="87"/>
      <c r="M184" s="87"/>
      <c r="N184" s="87"/>
    </row>
    <row r="185" spans="1:14" ht="16.5" x14ac:dyDescent="0.3">
      <c r="A185" s="88" t="s">
        <v>2559</v>
      </c>
      <c r="B185" s="89" t="s">
        <v>2560</v>
      </c>
      <c r="C185" s="90">
        <v>193</v>
      </c>
      <c r="D185" s="90">
        <v>193</v>
      </c>
      <c r="E185" s="90" t="s">
        <v>516</v>
      </c>
      <c r="F185" s="87"/>
      <c r="G185" s="87"/>
      <c r="H185" s="87"/>
      <c r="I185" s="87"/>
      <c r="J185" s="87"/>
      <c r="K185" s="87"/>
      <c r="L185" s="87"/>
      <c r="M185" s="87"/>
      <c r="N185" s="87"/>
    </row>
    <row r="186" spans="1:14" ht="16.5" x14ac:dyDescent="0.3">
      <c r="A186" s="88" t="s">
        <v>4947</v>
      </c>
      <c r="B186" s="89" t="s">
        <v>4948</v>
      </c>
      <c r="C186" s="90">
        <v>195</v>
      </c>
      <c r="D186" s="90">
        <v>195</v>
      </c>
      <c r="E186" s="90" t="s">
        <v>516</v>
      </c>
      <c r="F186" s="87"/>
      <c r="G186" s="87"/>
      <c r="H186" s="87"/>
      <c r="I186" s="87"/>
      <c r="J186" s="87"/>
      <c r="K186" s="87"/>
      <c r="L186" s="87"/>
      <c r="M186" s="87"/>
      <c r="N186" s="87"/>
    </row>
    <row r="187" spans="1:14" ht="16.5" x14ac:dyDescent="0.3">
      <c r="A187" s="88" t="s">
        <v>4949</v>
      </c>
      <c r="B187" s="89" t="s">
        <v>4950</v>
      </c>
      <c r="C187" s="90" t="s">
        <v>4951</v>
      </c>
      <c r="D187" s="90">
        <v>195</v>
      </c>
      <c r="E187" s="90" t="s">
        <v>516</v>
      </c>
      <c r="F187" s="87"/>
      <c r="G187" s="87"/>
      <c r="H187" s="87"/>
      <c r="I187" s="87"/>
      <c r="J187" s="87"/>
      <c r="K187" s="87"/>
      <c r="L187" s="87"/>
      <c r="M187" s="87"/>
      <c r="N187" s="87"/>
    </row>
    <row r="188" spans="1:14" ht="16.5" x14ac:dyDescent="0.3">
      <c r="A188" s="88" t="s">
        <v>2002</v>
      </c>
      <c r="B188" s="89" t="s">
        <v>4952</v>
      </c>
      <c r="C188" s="90">
        <v>196</v>
      </c>
      <c r="D188" s="90">
        <v>196</v>
      </c>
      <c r="E188" s="90" t="s">
        <v>516</v>
      </c>
      <c r="F188" s="87"/>
      <c r="G188" s="87"/>
      <c r="H188" s="87"/>
      <c r="I188" s="87"/>
      <c r="J188" s="87"/>
      <c r="K188" s="87"/>
      <c r="L188" s="87"/>
      <c r="M188" s="87"/>
      <c r="N188" s="87"/>
    </row>
    <row r="189" spans="1:14" ht="16.5" x14ac:dyDescent="0.3">
      <c r="A189" s="88" t="s">
        <v>237</v>
      </c>
      <c r="B189" s="89" t="s">
        <v>4953</v>
      </c>
      <c r="C189" s="90">
        <v>198</v>
      </c>
      <c r="D189" s="90">
        <v>198</v>
      </c>
      <c r="E189" s="90" t="s">
        <v>516</v>
      </c>
      <c r="F189" s="87"/>
      <c r="G189" s="87"/>
      <c r="H189" s="87"/>
      <c r="I189" s="87"/>
      <c r="J189" s="87"/>
      <c r="K189" s="87"/>
      <c r="L189" s="87"/>
      <c r="M189" s="87"/>
      <c r="N189" s="87"/>
    </row>
    <row r="190" spans="1:14" ht="16.5" x14ac:dyDescent="0.3">
      <c r="A190" s="88" t="s">
        <v>429</v>
      </c>
      <c r="B190" s="89" t="s">
        <v>2657</v>
      </c>
      <c r="C190" s="90">
        <v>199</v>
      </c>
      <c r="D190" s="90">
        <v>199</v>
      </c>
      <c r="E190" s="90" t="s">
        <v>516</v>
      </c>
      <c r="F190" s="87"/>
      <c r="G190" s="87"/>
      <c r="H190" s="87"/>
      <c r="I190" s="87"/>
      <c r="J190" s="87"/>
      <c r="K190" s="87"/>
      <c r="L190" s="87"/>
      <c r="M190" s="87"/>
      <c r="N190" s="87"/>
    </row>
    <row r="191" spans="1:14" ht="16.5" x14ac:dyDescent="0.3">
      <c r="A191" s="88" t="s">
        <v>3275</v>
      </c>
      <c r="B191" s="89" t="s">
        <v>4163</v>
      </c>
      <c r="C191" s="90">
        <v>200</v>
      </c>
      <c r="D191" s="90">
        <v>200</v>
      </c>
      <c r="E191" s="90" t="s">
        <v>516</v>
      </c>
    </row>
    <row r="192" spans="1:14" ht="16.5" x14ac:dyDescent="0.3">
      <c r="A192" s="88" t="s">
        <v>503</v>
      </c>
      <c r="B192" s="89" t="s">
        <v>3163</v>
      </c>
      <c r="C192" s="90">
        <v>201</v>
      </c>
      <c r="D192" s="90">
        <v>201</v>
      </c>
      <c r="E192" s="90" t="s">
        <v>516</v>
      </c>
      <c r="F192" s="87"/>
      <c r="G192" s="87"/>
      <c r="H192" s="87"/>
      <c r="I192" s="87"/>
      <c r="J192" s="87"/>
      <c r="K192" s="87"/>
      <c r="L192" s="87"/>
      <c r="M192" s="87"/>
      <c r="N192" s="87"/>
    </row>
    <row r="193" spans="1:14" ht="16.5" x14ac:dyDescent="0.3">
      <c r="A193" s="88" t="s">
        <v>2071</v>
      </c>
      <c r="B193" s="89" t="s">
        <v>336</v>
      </c>
      <c r="C193" s="90" t="s">
        <v>2072</v>
      </c>
      <c r="D193" s="90">
        <v>202</v>
      </c>
      <c r="E193" s="90" t="s">
        <v>516</v>
      </c>
      <c r="F193" s="87"/>
      <c r="G193" s="87"/>
      <c r="H193" s="87"/>
      <c r="I193" s="87"/>
      <c r="J193" s="87"/>
      <c r="K193" s="87"/>
      <c r="L193" s="87"/>
      <c r="M193" s="87"/>
      <c r="N193" s="87"/>
    </row>
    <row r="194" spans="1:14" ht="16.5" x14ac:dyDescent="0.3">
      <c r="A194" s="88" t="s">
        <v>4954</v>
      </c>
      <c r="B194" s="89" t="s">
        <v>3379</v>
      </c>
      <c r="C194" s="90">
        <v>203</v>
      </c>
      <c r="D194" s="90">
        <v>203</v>
      </c>
      <c r="E194" s="90" t="s">
        <v>516</v>
      </c>
      <c r="F194" s="87"/>
      <c r="G194" s="87"/>
      <c r="H194" s="87"/>
      <c r="I194" s="87"/>
      <c r="J194" s="87"/>
      <c r="K194" s="87"/>
      <c r="L194" s="87"/>
      <c r="M194" s="87"/>
      <c r="N194" s="87"/>
    </row>
    <row r="195" spans="1:14" ht="16.5" x14ac:dyDescent="0.3">
      <c r="A195" s="88" t="s">
        <v>1509</v>
      </c>
      <c r="B195" s="89" t="s">
        <v>1510</v>
      </c>
      <c r="C195" s="90" t="s">
        <v>1511</v>
      </c>
      <c r="D195" s="90">
        <v>205</v>
      </c>
      <c r="E195" s="90" t="s">
        <v>516</v>
      </c>
      <c r="F195" s="87"/>
      <c r="G195" s="87"/>
      <c r="H195" s="87"/>
      <c r="I195" s="87"/>
      <c r="J195" s="87"/>
      <c r="K195" s="87"/>
      <c r="L195" s="87"/>
      <c r="M195" s="87"/>
      <c r="N195" s="87"/>
    </row>
    <row r="196" spans="1:14" ht="16.5" x14ac:dyDescent="0.3">
      <c r="A196" s="88" t="s">
        <v>196</v>
      </c>
      <c r="B196" s="89" t="s">
        <v>4955</v>
      </c>
      <c r="C196" s="90">
        <v>206</v>
      </c>
      <c r="D196" s="90">
        <v>206</v>
      </c>
      <c r="E196" s="90" t="s">
        <v>516</v>
      </c>
      <c r="F196" s="87"/>
      <c r="G196" s="87"/>
      <c r="H196" s="87"/>
      <c r="I196" s="87"/>
      <c r="J196" s="87"/>
      <c r="K196" s="87"/>
      <c r="L196" s="87"/>
      <c r="M196" s="87"/>
      <c r="N196" s="87"/>
    </row>
    <row r="197" spans="1:14" ht="16.5" x14ac:dyDescent="0.3">
      <c r="A197" s="88" t="s">
        <v>4956</v>
      </c>
      <c r="B197" s="89" t="s">
        <v>4957</v>
      </c>
      <c r="C197" s="90" t="s">
        <v>4958</v>
      </c>
      <c r="D197" s="90">
        <v>206</v>
      </c>
      <c r="E197" s="90" t="s">
        <v>516</v>
      </c>
      <c r="F197" s="87"/>
      <c r="G197" s="87"/>
      <c r="H197" s="87"/>
      <c r="I197" s="87"/>
      <c r="J197" s="87"/>
      <c r="K197" s="87"/>
      <c r="L197" s="87"/>
      <c r="M197" s="87"/>
      <c r="N197" s="87"/>
    </row>
    <row r="198" spans="1:14" ht="16.5" x14ac:dyDescent="0.3">
      <c r="A198" s="88" t="s">
        <v>4959</v>
      </c>
      <c r="B198" s="89" t="s">
        <v>4960</v>
      </c>
      <c r="C198" s="90" t="s">
        <v>4961</v>
      </c>
      <c r="D198" s="90">
        <v>207</v>
      </c>
      <c r="E198" s="90" t="s">
        <v>516</v>
      </c>
    </row>
    <row r="199" spans="1:14" ht="16.5" x14ac:dyDescent="0.3">
      <c r="A199" s="88" t="s">
        <v>4962</v>
      </c>
      <c r="B199" s="89" t="s">
        <v>4294</v>
      </c>
      <c r="C199" s="90" t="s">
        <v>4963</v>
      </c>
      <c r="D199" s="90">
        <v>208</v>
      </c>
      <c r="E199" s="90" t="s">
        <v>516</v>
      </c>
    </row>
    <row r="200" spans="1:14" ht="16.5" x14ac:dyDescent="0.3">
      <c r="A200" s="88" t="s">
        <v>3381</v>
      </c>
      <c r="B200" s="89" t="s">
        <v>4964</v>
      </c>
      <c r="C200" s="90">
        <v>209</v>
      </c>
      <c r="D200" s="90">
        <v>209</v>
      </c>
      <c r="E200" s="90" t="s">
        <v>516</v>
      </c>
      <c r="F200" s="87"/>
      <c r="G200" s="87"/>
      <c r="H200" s="87"/>
      <c r="I200" s="87"/>
      <c r="J200" s="87"/>
      <c r="K200" s="87"/>
      <c r="L200" s="87"/>
      <c r="M200" s="87"/>
      <c r="N200" s="87"/>
    </row>
    <row r="201" spans="1:14" ht="16.5" x14ac:dyDescent="0.3">
      <c r="A201" s="88" t="s">
        <v>2840</v>
      </c>
      <c r="B201" s="89" t="s">
        <v>2841</v>
      </c>
      <c r="C201" s="90" t="s">
        <v>2842</v>
      </c>
      <c r="D201" s="90">
        <v>209</v>
      </c>
      <c r="E201" s="90" t="s">
        <v>541</v>
      </c>
      <c r="F201" s="87"/>
      <c r="G201" s="87"/>
      <c r="H201" s="87"/>
      <c r="I201" s="87"/>
      <c r="J201" s="87"/>
      <c r="K201" s="87"/>
      <c r="L201" s="87"/>
      <c r="M201" s="87"/>
      <c r="N201" s="87"/>
    </row>
    <row r="202" spans="1:14" ht="16.5" x14ac:dyDescent="0.3">
      <c r="A202" s="88" t="s">
        <v>3382</v>
      </c>
      <c r="B202" s="89" t="s">
        <v>4965</v>
      </c>
      <c r="C202" s="90">
        <v>210</v>
      </c>
      <c r="D202" s="90">
        <v>210</v>
      </c>
      <c r="E202" s="90" t="s">
        <v>541</v>
      </c>
      <c r="F202" s="87"/>
      <c r="G202" s="87"/>
      <c r="H202" s="87"/>
      <c r="I202" s="87"/>
      <c r="J202" s="87"/>
      <c r="K202" s="87"/>
      <c r="L202" s="87"/>
      <c r="M202" s="87"/>
      <c r="N202" s="87"/>
    </row>
    <row r="203" spans="1:14" ht="16.5" x14ac:dyDescent="0.3">
      <c r="A203" s="88" t="s">
        <v>3382</v>
      </c>
      <c r="B203" s="89" t="s">
        <v>3947</v>
      </c>
      <c r="C203" s="90">
        <v>210</v>
      </c>
      <c r="D203" s="90">
        <v>210</v>
      </c>
      <c r="E203" s="90" t="s">
        <v>516</v>
      </c>
      <c r="F203" s="87"/>
      <c r="G203" s="87"/>
      <c r="H203" s="87"/>
      <c r="I203" s="87"/>
      <c r="J203" s="87"/>
      <c r="K203" s="87"/>
      <c r="L203" s="87"/>
      <c r="M203" s="87"/>
      <c r="N203" s="87"/>
    </row>
    <row r="204" spans="1:14" ht="16.5" x14ac:dyDescent="0.3">
      <c r="A204" s="88" t="s">
        <v>4966</v>
      </c>
      <c r="B204" s="89" t="s">
        <v>4562</v>
      </c>
      <c r="C204" s="90" t="s">
        <v>4967</v>
      </c>
      <c r="D204" s="90">
        <v>212</v>
      </c>
      <c r="E204" s="90" t="s">
        <v>516</v>
      </c>
    </row>
    <row r="205" spans="1:14" ht="16.5" x14ac:dyDescent="0.3">
      <c r="A205" s="88" t="s">
        <v>3383</v>
      </c>
      <c r="B205" s="89" t="s">
        <v>1669</v>
      </c>
      <c r="C205" s="90">
        <v>212</v>
      </c>
      <c r="D205" s="90">
        <v>212</v>
      </c>
      <c r="E205" s="90" t="s">
        <v>516</v>
      </c>
    </row>
    <row r="206" spans="1:14" ht="16.5" x14ac:dyDescent="0.3">
      <c r="A206" s="88" t="s">
        <v>3384</v>
      </c>
      <c r="B206" s="89" t="s">
        <v>3948</v>
      </c>
      <c r="C206" s="90">
        <v>213</v>
      </c>
      <c r="D206" s="90">
        <v>213</v>
      </c>
      <c r="E206" s="90" t="s">
        <v>516</v>
      </c>
    </row>
    <row r="207" spans="1:14" ht="16.5" x14ac:dyDescent="0.3">
      <c r="A207" s="88" t="s">
        <v>3386</v>
      </c>
      <c r="B207" s="89" t="s">
        <v>4968</v>
      </c>
      <c r="C207" s="90">
        <v>216</v>
      </c>
      <c r="D207" s="90">
        <v>216</v>
      </c>
      <c r="E207" s="90" t="s">
        <v>516</v>
      </c>
    </row>
    <row r="208" spans="1:14" ht="16.5" x14ac:dyDescent="0.3">
      <c r="A208" s="88" t="s">
        <v>4969</v>
      </c>
      <c r="B208" s="89" t="s">
        <v>4970</v>
      </c>
      <c r="C208" s="90">
        <v>217</v>
      </c>
      <c r="D208" s="90">
        <v>217</v>
      </c>
      <c r="E208" s="90" t="s">
        <v>516</v>
      </c>
      <c r="F208" s="87"/>
      <c r="G208" s="87"/>
      <c r="H208" s="87"/>
      <c r="I208" s="87"/>
      <c r="J208" s="87"/>
      <c r="K208" s="87"/>
      <c r="L208" s="87"/>
      <c r="M208" s="87"/>
      <c r="N208" s="87"/>
    </row>
    <row r="209" spans="1:14" ht="16.5" x14ac:dyDescent="0.3">
      <c r="A209" s="88" t="s">
        <v>4971</v>
      </c>
      <c r="B209" s="89" t="s">
        <v>4972</v>
      </c>
      <c r="C209" s="90" t="s">
        <v>4973</v>
      </c>
      <c r="D209" s="90">
        <v>217</v>
      </c>
      <c r="E209" s="90" t="s">
        <v>516</v>
      </c>
    </row>
    <row r="210" spans="1:14" ht="16.5" x14ac:dyDescent="0.3">
      <c r="A210" s="88" t="s">
        <v>4974</v>
      </c>
      <c r="B210" s="89" t="s">
        <v>3971</v>
      </c>
      <c r="C210" s="90">
        <v>218</v>
      </c>
      <c r="D210" s="90">
        <v>218</v>
      </c>
      <c r="E210" s="90" t="s">
        <v>516</v>
      </c>
      <c r="F210" s="87"/>
      <c r="G210" s="87"/>
      <c r="H210" s="87"/>
      <c r="I210" s="87"/>
      <c r="J210" s="87"/>
      <c r="K210" s="87"/>
      <c r="L210" s="87"/>
      <c r="M210" s="87"/>
      <c r="N210" s="87"/>
    </row>
    <row r="211" spans="1:14" ht="16.5" x14ac:dyDescent="0.3">
      <c r="A211" s="88" t="s">
        <v>3276</v>
      </c>
      <c r="B211" s="89" t="s">
        <v>4975</v>
      </c>
      <c r="C211" s="90">
        <v>224</v>
      </c>
      <c r="D211" s="90">
        <v>224</v>
      </c>
      <c r="E211" s="90" t="s">
        <v>516</v>
      </c>
      <c r="F211" s="87"/>
      <c r="G211" s="87"/>
      <c r="H211" s="87"/>
      <c r="I211" s="87"/>
      <c r="J211" s="87"/>
      <c r="K211" s="87"/>
      <c r="L211" s="87"/>
      <c r="M211" s="87"/>
      <c r="N211" s="87"/>
    </row>
    <row r="212" spans="1:14" ht="16.5" x14ac:dyDescent="0.3">
      <c r="A212" s="88" t="s">
        <v>4976</v>
      </c>
      <c r="B212" s="89" t="s">
        <v>4977</v>
      </c>
      <c r="C212" s="90" t="s">
        <v>4978</v>
      </c>
      <c r="D212" s="90">
        <v>225</v>
      </c>
      <c r="E212" s="90" t="s">
        <v>516</v>
      </c>
      <c r="F212" s="87"/>
      <c r="G212" s="87"/>
      <c r="H212" s="87"/>
      <c r="I212" s="87"/>
      <c r="J212" s="87"/>
      <c r="K212" s="87"/>
      <c r="L212" s="87"/>
      <c r="M212" s="87"/>
      <c r="N212" s="87"/>
    </row>
    <row r="213" spans="1:14" ht="16.5" x14ac:dyDescent="0.3">
      <c r="A213" s="88" t="s">
        <v>4979</v>
      </c>
      <c r="B213" s="89" t="s">
        <v>4980</v>
      </c>
      <c r="C213" s="90" t="s">
        <v>2571</v>
      </c>
      <c r="D213" s="90">
        <v>225</v>
      </c>
      <c r="E213" s="90" t="s">
        <v>516</v>
      </c>
      <c r="F213" s="87"/>
      <c r="G213" s="87"/>
      <c r="H213" s="87"/>
      <c r="I213" s="87"/>
      <c r="J213" s="87"/>
      <c r="K213" s="87"/>
      <c r="L213" s="87"/>
      <c r="M213" s="87"/>
      <c r="N213" s="87"/>
    </row>
    <row r="214" spans="1:14" ht="16.5" x14ac:dyDescent="0.3">
      <c r="A214" s="88" t="s">
        <v>197</v>
      </c>
      <c r="B214" s="89" t="s">
        <v>1129</v>
      </c>
      <c r="C214" s="90">
        <v>226</v>
      </c>
      <c r="D214" s="90">
        <v>226</v>
      </c>
      <c r="E214" s="90" t="s">
        <v>516</v>
      </c>
      <c r="F214" s="87"/>
      <c r="G214" s="87"/>
      <c r="H214" s="87"/>
      <c r="I214" s="87"/>
      <c r="J214" s="87"/>
      <c r="K214" s="87"/>
      <c r="L214" s="87"/>
      <c r="M214" s="87"/>
      <c r="N214" s="87"/>
    </row>
    <row r="215" spans="1:14" ht="16.5" x14ac:dyDescent="0.3">
      <c r="A215" s="88" t="s">
        <v>2588</v>
      </c>
      <c r="B215" s="89" t="s">
        <v>4981</v>
      </c>
      <c r="C215" s="90">
        <v>228</v>
      </c>
      <c r="D215" s="90">
        <v>228</v>
      </c>
      <c r="E215" s="90" t="s">
        <v>516</v>
      </c>
      <c r="F215" s="87"/>
      <c r="G215" s="87"/>
      <c r="H215" s="87"/>
      <c r="I215" s="87"/>
      <c r="J215" s="87"/>
      <c r="K215" s="87"/>
      <c r="L215" s="87"/>
      <c r="M215" s="87"/>
      <c r="N215" s="87"/>
    </row>
    <row r="216" spans="1:14" ht="16.5" x14ac:dyDescent="0.3">
      <c r="A216" s="88" t="s">
        <v>414</v>
      </c>
      <c r="B216" s="89" t="s">
        <v>2602</v>
      </c>
      <c r="C216" s="90">
        <v>230</v>
      </c>
      <c r="D216" s="90">
        <v>230</v>
      </c>
      <c r="E216" s="90" t="s">
        <v>516</v>
      </c>
      <c r="F216" s="87"/>
      <c r="G216" s="87"/>
      <c r="H216" s="87"/>
      <c r="I216" s="87"/>
      <c r="J216" s="87"/>
      <c r="K216" s="87"/>
      <c r="L216" s="87"/>
      <c r="M216" s="87"/>
      <c r="N216" s="87"/>
    </row>
    <row r="217" spans="1:14" ht="16.5" x14ac:dyDescent="0.3">
      <c r="A217" s="88" t="s">
        <v>3388</v>
      </c>
      <c r="B217" s="89" t="s">
        <v>3950</v>
      </c>
      <c r="C217" s="90">
        <v>231</v>
      </c>
      <c r="D217" s="90">
        <v>231</v>
      </c>
      <c r="E217" s="90" t="s">
        <v>516</v>
      </c>
    </row>
    <row r="218" spans="1:14" ht="16.5" x14ac:dyDescent="0.3">
      <c r="A218" s="88" t="s">
        <v>4982</v>
      </c>
      <c r="B218" s="89" t="s">
        <v>4983</v>
      </c>
      <c r="C218" s="90" t="s">
        <v>1540</v>
      </c>
      <c r="D218" s="90">
        <v>232</v>
      </c>
      <c r="E218" s="90" t="s">
        <v>516</v>
      </c>
      <c r="F218" s="87"/>
      <c r="G218" s="87"/>
      <c r="H218" s="87"/>
      <c r="I218" s="87"/>
      <c r="J218" s="87"/>
      <c r="K218" s="87"/>
      <c r="L218" s="87"/>
      <c r="M218" s="87"/>
      <c r="N218" s="87"/>
    </row>
    <row r="219" spans="1:14" ht="16.5" x14ac:dyDescent="0.3">
      <c r="A219" s="88" t="s">
        <v>4984</v>
      </c>
      <c r="B219" s="89" t="s">
        <v>3389</v>
      </c>
      <c r="C219" s="90">
        <v>232</v>
      </c>
      <c r="D219" s="90">
        <v>232</v>
      </c>
      <c r="E219" s="90" t="s">
        <v>516</v>
      </c>
      <c r="F219" s="87"/>
      <c r="G219" s="87"/>
      <c r="H219" s="87"/>
      <c r="I219" s="87"/>
      <c r="J219" s="87"/>
      <c r="K219" s="87"/>
      <c r="L219" s="87"/>
      <c r="M219" s="87"/>
      <c r="N219" s="87"/>
    </row>
    <row r="220" spans="1:14" ht="16.5" x14ac:dyDescent="0.3">
      <c r="A220" s="88" t="s">
        <v>175</v>
      </c>
      <c r="B220" s="89" t="s">
        <v>759</v>
      </c>
      <c r="C220" s="90">
        <v>233</v>
      </c>
      <c r="D220" s="90">
        <v>233</v>
      </c>
      <c r="E220" s="90" t="s">
        <v>516</v>
      </c>
      <c r="F220" s="87"/>
      <c r="G220" s="87"/>
      <c r="H220" s="87"/>
      <c r="I220" s="87"/>
      <c r="J220" s="87"/>
      <c r="K220" s="87"/>
      <c r="L220" s="87"/>
      <c r="M220" s="87"/>
      <c r="N220" s="87"/>
    </row>
    <row r="221" spans="1:14" ht="16.5" x14ac:dyDescent="0.3">
      <c r="A221" s="88" t="s">
        <v>1183</v>
      </c>
      <c r="B221" s="89" t="s">
        <v>4985</v>
      </c>
      <c r="C221" s="90">
        <v>234</v>
      </c>
      <c r="D221" s="90">
        <v>234</v>
      </c>
      <c r="E221" s="90" t="s">
        <v>516</v>
      </c>
      <c r="F221" s="87"/>
      <c r="G221" s="87"/>
      <c r="H221" s="87"/>
      <c r="I221" s="87"/>
      <c r="J221" s="87"/>
      <c r="K221" s="87"/>
      <c r="L221" s="87"/>
      <c r="M221" s="87"/>
      <c r="N221" s="87"/>
    </row>
    <row r="222" spans="1:14" ht="16.5" x14ac:dyDescent="0.3">
      <c r="A222" s="88" t="s">
        <v>3390</v>
      </c>
      <c r="B222" s="89" t="s">
        <v>4336</v>
      </c>
      <c r="C222" s="90">
        <v>235</v>
      </c>
      <c r="D222" s="90">
        <v>235</v>
      </c>
      <c r="E222" s="90" t="s">
        <v>516</v>
      </c>
    </row>
    <row r="223" spans="1:14" ht="16.5" x14ac:dyDescent="0.3">
      <c r="A223" s="88" t="s">
        <v>1818</v>
      </c>
      <c r="B223" s="89" t="s">
        <v>1819</v>
      </c>
      <c r="C223" s="90">
        <v>236</v>
      </c>
      <c r="D223" s="90">
        <v>236</v>
      </c>
      <c r="E223" s="90" t="s">
        <v>516</v>
      </c>
      <c r="F223" s="87"/>
      <c r="G223" s="87"/>
      <c r="H223" s="87"/>
      <c r="I223" s="87"/>
      <c r="J223" s="87"/>
      <c r="K223" s="87"/>
      <c r="L223" s="87"/>
      <c r="M223" s="87"/>
      <c r="N223" s="87"/>
    </row>
    <row r="224" spans="1:14" ht="16.5" x14ac:dyDescent="0.3">
      <c r="A224" s="88" t="s">
        <v>412</v>
      </c>
      <c r="B224" s="89" t="s">
        <v>4292</v>
      </c>
      <c r="C224" s="90">
        <v>237</v>
      </c>
      <c r="D224" s="90">
        <v>237</v>
      </c>
      <c r="E224" s="90" t="s">
        <v>516</v>
      </c>
      <c r="F224" s="87"/>
      <c r="G224" s="87"/>
      <c r="H224" s="87"/>
      <c r="I224" s="87"/>
      <c r="J224" s="87"/>
      <c r="K224" s="87"/>
      <c r="L224" s="87"/>
      <c r="M224" s="87"/>
      <c r="N224" s="87"/>
    </row>
    <row r="225" spans="1:14" ht="16.5" x14ac:dyDescent="0.3">
      <c r="A225" s="88" t="s">
        <v>458</v>
      </c>
      <c r="B225" s="89" t="s">
        <v>2873</v>
      </c>
      <c r="C225" s="90">
        <v>240</v>
      </c>
      <c r="D225" s="90">
        <v>240</v>
      </c>
      <c r="E225" s="90" t="s">
        <v>516</v>
      </c>
      <c r="F225" s="87"/>
      <c r="G225" s="87"/>
      <c r="H225" s="87"/>
      <c r="I225" s="87"/>
      <c r="J225" s="87"/>
      <c r="K225" s="87"/>
      <c r="L225" s="87"/>
      <c r="M225" s="87"/>
      <c r="N225" s="87"/>
    </row>
    <row r="226" spans="1:14" ht="16.5" x14ac:dyDescent="0.3">
      <c r="A226" s="88" t="s">
        <v>4986</v>
      </c>
      <c r="B226" s="89" t="s">
        <v>3951</v>
      </c>
      <c r="C226" s="90">
        <v>241</v>
      </c>
      <c r="D226" s="90">
        <v>241</v>
      </c>
      <c r="E226" s="90" t="s">
        <v>516</v>
      </c>
    </row>
    <row r="227" spans="1:14" ht="16.5" x14ac:dyDescent="0.3">
      <c r="A227" s="88" t="s">
        <v>3211</v>
      </c>
      <c r="B227" s="89" t="s">
        <v>4987</v>
      </c>
      <c r="C227" s="90">
        <v>242</v>
      </c>
      <c r="D227" s="90">
        <v>242</v>
      </c>
      <c r="E227" s="90" t="s">
        <v>516</v>
      </c>
    </row>
    <row r="228" spans="1:14" ht="16.5" x14ac:dyDescent="0.3">
      <c r="A228" s="88" t="s">
        <v>4988</v>
      </c>
      <c r="B228" s="89" t="s">
        <v>4110</v>
      </c>
      <c r="C228" s="90" t="s">
        <v>4989</v>
      </c>
      <c r="D228" s="90">
        <v>245</v>
      </c>
      <c r="E228" s="90" t="s">
        <v>516</v>
      </c>
    </row>
    <row r="229" spans="1:14" ht="16.5" x14ac:dyDescent="0.3">
      <c r="A229" s="88" t="s">
        <v>4990</v>
      </c>
      <c r="B229" s="89" t="s">
        <v>2875</v>
      </c>
      <c r="C229" s="90">
        <v>245</v>
      </c>
      <c r="D229" s="90">
        <v>245</v>
      </c>
      <c r="E229" s="90" t="s">
        <v>516</v>
      </c>
      <c r="F229" s="87"/>
      <c r="G229" s="87"/>
      <c r="H229" s="87"/>
      <c r="I229" s="87"/>
      <c r="J229" s="87"/>
      <c r="K229" s="87"/>
      <c r="L229" s="87"/>
      <c r="M229" s="87"/>
      <c r="N229" s="87"/>
    </row>
    <row r="230" spans="1:14" ht="16.5" x14ac:dyDescent="0.3">
      <c r="A230" s="88" t="s">
        <v>1179</v>
      </c>
      <c r="B230" s="89" t="s">
        <v>1180</v>
      </c>
      <c r="C230" s="90" t="s">
        <v>1181</v>
      </c>
      <c r="D230" s="90">
        <v>247</v>
      </c>
      <c r="E230" s="90" t="s">
        <v>516</v>
      </c>
      <c r="F230" s="87"/>
      <c r="G230" s="87"/>
      <c r="H230" s="87"/>
      <c r="I230" s="87"/>
      <c r="J230" s="87"/>
      <c r="K230" s="87"/>
      <c r="L230" s="87"/>
      <c r="M230" s="87"/>
      <c r="N230" s="87"/>
    </row>
    <row r="231" spans="1:14" ht="16.5" x14ac:dyDescent="0.3">
      <c r="A231" s="88" t="s">
        <v>4991</v>
      </c>
      <c r="B231" s="89" t="s">
        <v>4992</v>
      </c>
      <c r="C231" s="90">
        <v>248</v>
      </c>
      <c r="D231" s="90">
        <v>248</v>
      </c>
      <c r="E231" s="90" t="s">
        <v>516</v>
      </c>
    </row>
    <row r="232" spans="1:14" ht="16.5" x14ac:dyDescent="0.3">
      <c r="A232" s="88" t="s">
        <v>2280</v>
      </c>
      <c r="B232" s="89" t="s">
        <v>2281</v>
      </c>
      <c r="C232" s="90">
        <v>249</v>
      </c>
      <c r="D232" s="90">
        <v>249</v>
      </c>
      <c r="E232" s="90" t="s">
        <v>516</v>
      </c>
      <c r="F232" s="87"/>
      <c r="G232" s="87"/>
      <c r="H232" s="87"/>
      <c r="I232" s="87"/>
      <c r="J232" s="87"/>
      <c r="K232" s="87"/>
      <c r="L232" s="87"/>
      <c r="M232" s="87"/>
      <c r="N232" s="87"/>
    </row>
    <row r="233" spans="1:14" ht="16.5" x14ac:dyDescent="0.3">
      <c r="A233" s="88" t="s">
        <v>390</v>
      </c>
      <c r="B233" s="89" t="s">
        <v>2432</v>
      </c>
      <c r="C233" s="90">
        <v>250</v>
      </c>
      <c r="D233" s="90">
        <v>250</v>
      </c>
      <c r="E233" s="90" t="s">
        <v>516</v>
      </c>
      <c r="F233" s="87"/>
      <c r="G233" s="87"/>
      <c r="H233" s="87"/>
      <c r="I233" s="87"/>
      <c r="J233" s="87"/>
      <c r="K233" s="87"/>
      <c r="L233" s="87"/>
      <c r="M233" s="87"/>
      <c r="N233" s="87"/>
    </row>
    <row r="234" spans="1:14" ht="16.5" x14ac:dyDescent="0.3">
      <c r="A234" s="88" t="s">
        <v>4993</v>
      </c>
      <c r="B234" s="89" t="s">
        <v>60</v>
      </c>
      <c r="C234" s="90">
        <v>251</v>
      </c>
      <c r="D234" s="90">
        <v>251</v>
      </c>
      <c r="E234" s="90" t="s">
        <v>516</v>
      </c>
      <c r="F234" s="87"/>
      <c r="G234" s="87"/>
      <c r="H234" s="87"/>
      <c r="I234" s="87"/>
      <c r="J234" s="87"/>
      <c r="K234" s="87"/>
      <c r="L234" s="87"/>
      <c r="M234" s="87"/>
      <c r="N234" s="87"/>
    </row>
    <row r="235" spans="1:14" ht="16.5" x14ac:dyDescent="0.3">
      <c r="A235" s="88" t="s">
        <v>281</v>
      </c>
      <c r="B235" s="89" t="s">
        <v>1665</v>
      </c>
      <c r="C235" s="90">
        <v>252</v>
      </c>
      <c r="D235" s="90">
        <v>252</v>
      </c>
      <c r="E235" s="90" t="s">
        <v>516</v>
      </c>
      <c r="F235" s="87"/>
      <c r="G235" s="87"/>
      <c r="H235" s="87"/>
      <c r="I235" s="87"/>
      <c r="J235" s="87"/>
      <c r="K235" s="87"/>
      <c r="L235" s="87"/>
      <c r="M235" s="87"/>
      <c r="N235" s="87"/>
    </row>
    <row r="236" spans="1:14" ht="16.5" x14ac:dyDescent="0.3">
      <c r="A236" s="88" t="s">
        <v>417</v>
      </c>
      <c r="B236" s="89" t="s">
        <v>3250</v>
      </c>
      <c r="C236" s="90">
        <v>253</v>
      </c>
      <c r="D236" s="90">
        <v>253</v>
      </c>
      <c r="E236" s="90" t="s">
        <v>516</v>
      </c>
    </row>
    <row r="237" spans="1:14" ht="16.5" x14ac:dyDescent="0.3">
      <c r="A237" s="88" t="s">
        <v>372</v>
      </c>
      <c r="B237" s="89" t="s">
        <v>2341</v>
      </c>
      <c r="C237" s="90">
        <v>257</v>
      </c>
      <c r="D237" s="90">
        <v>257</v>
      </c>
      <c r="E237" s="90" t="s">
        <v>516</v>
      </c>
      <c r="F237" s="87"/>
      <c r="G237" s="87"/>
      <c r="H237" s="87"/>
      <c r="I237" s="87"/>
      <c r="J237" s="87"/>
      <c r="K237" s="87"/>
      <c r="L237" s="87"/>
      <c r="M237" s="87"/>
      <c r="N237" s="87"/>
    </row>
    <row r="238" spans="1:14" ht="16.5" x14ac:dyDescent="0.3">
      <c r="A238" s="88" t="s">
        <v>295</v>
      </c>
      <c r="B238" s="89" t="s">
        <v>1792</v>
      </c>
      <c r="C238" s="90">
        <v>258</v>
      </c>
      <c r="D238" s="90">
        <v>258</v>
      </c>
      <c r="E238" s="90" t="s">
        <v>516</v>
      </c>
      <c r="F238" s="87"/>
      <c r="G238" s="87"/>
      <c r="H238" s="87"/>
      <c r="I238" s="87"/>
      <c r="J238" s="87"/>
      <c r="K238" s="87"/>
      <c r="L238" s="87"/>
      <c r="M238" s="87"/>
      <c r="N238" s="87"/>
    </row>
    <row r="239" spans="1:14" ht="16.5" x14ac:dyDescent="0.3">
      <c r="A239" s="88" t="s">
        <v>2360</v>
      </c>
      <c r="B239" s="89" t="s">
        <v>2361</v>
      </c>
      <c r="C239" s="90" t="s">
        <v>2362</v>
      </c>
      <c r="D239" s="90">
        <v>259</v>
      </c>
      <c r="E239" s="90" t="s">
        <v>516</v>
      </c>
      <c r="F239" s="87"/>
      <c r="G239" s="87"/>
      <c r="H239" s="87"/>
      <c r="I239" s="87"/>
      <c r="J239" s="87"/>
      <c r="K239" s="87"/>
      <c r="L239" s="87"/>
      <c r="M239" s="87"/>
      <c r="N239" s="87"/>
    </row>
    <row r="240" spans="1:14" ht="16.5" x14ac:dyDescent="0.3">
      <c r="A240" s="88" t="s">
        <v>4994</v>
      </c>
      <c r="B240" s="89" t="s">
        <v>4995</v>
      </c>
      <c r="C240" s="90" t="s">
        <v>2488</v>
      </c>
      <c r="D240" s="90">
        <v>260</v>
      </c>
      <c r="E240" s="90" t="s">
        <v>516</v>
      </c>
      <c r="F240" s="87"/>
      <c r="G240" s="87"/>
      <c r="H240" s="87"/>
      <c r="I240" s="87"/>
      <c r="J240" s="87"/>
      <c r="K240" s="87"/>
      <c r="L240" s="87"/>
      <c r="M240" s="87"/>
      <c r="N240" s="87"/>
    </row>
    <row r="241" spans="1:14" ht="16.5" x14ac:dyDescent="0.3">
      <c r="A241" s="88" t="s">
        <v>3155</v>
      </c>
      <c r="B241" s="89" t="s">
        <v>3156</v>
      </c>
      <c r="C241" s="90">
        <v>260</v>
      </c>
      <c r="D241" s="90">
        <v>260</v>
      </c>
      <c r="E241" s="90" t="s">
        <v>516</v>
      </c>
      <c r="F241" s="87"/>
      <c r="G241" s="87"/>
      <c r="H241" s="87"/>
      <c r="I241" s="87"/>
      <c r="J241" s="87"/>
      <c r="K241" s="87"/>
      <c r="L241" s="87"/>
      <c r="M241" s="87"/>
      <c r="N241" s="87"/>
    </row>
    <row r="242" spans="1:14" ht="16.5" x14ac:dyDescent="0.3">
      <c r="A242" s="88" t="s">
        <v>4996</v>
      </c>
      <c r="B242" s="89" t="s">
        <v>3741</v>
      </c>
      <c r="C242" s="90">
        <v>263</v>
      </c>
      <c r="D242" s="90">
        <v>263</v>
      </c>
      <c r="E242" s="90" t="s">
        <v>516</v>
      </c>
    </row>
    <row r="243" spans="1:14" ht="16.5" x14ac:dyDescent="0.3">
      <c r="A243" s="88" t="s">
        <v>1515</v>
      </c>
      <c r="B243" s="89" t="s">
        <v>4056</v>
      </c>
      <c r="C243" s="90" t="s">
        <v>1517</v>
      </c>
      <c r="D243" s="90">
        <v>264</v>
      </c>
      <c r="E243" s="90" t="s">
        <v>516</v>
      </c>
      <c r="F243" s="87"/>
      <c r="G243" s="87"/>
      <c r="H243" s="87"/>
      <c r="I243" s="87"/>
      <c r="J243" s="87"/>
      <c r="K243" s="87"/>
      <c r="L243" s="87"/>
      <c r="M243" s="87"/>
      <c r="N243" s="87"/>
    </row>
    <row r="244" spans="1:14" ht="16.5" x14ac:dyDescent="0.3">
      <c r="A244" s="88" t="s">
        <v>1865</v>
      </c>
      <c r="B244" s="89" t="s">
        <v>4997</v>
      </c>
      <c r="C244" s="90">
        <v>264</v>
      </c>
      <c r="D244" s="90">
        <v>264</v>
      </c>
      <c r="E244" s="90" t="s">
        <v>516</v>
      </c>
      <c r="F244" s="87"/>
      <c r="G244" s="87"/>
      <c r="H244" s="87"/>
      <c r="I244" s="87"/>
      <c r="J244" s="87"/>
      <c r="K244" s="87"/>
      <c r="L244" s="87"/>
      <c r="M244" s="87"/>
      <c r="N244" s="87"/>
    </row>
    <row r="245" spans="1:14" ht="16.5" x14ac:dyDescent="0.3">
      <c r="A245" s="88" t="s">
        <v>265</v>
      </c>
      <c r="B245" s="89" t="s">
        <v>2602</v>
      </c>
      <c r="C245" s="90">
        <v>265</v>
      </c>
      <c r="D245" s="90">
        <v>265</v>
      </c>
      <c r="E245" s="90" t="s">
        <v>516</v>
      </c>
      <c r="F245" s="87"/>
      <c r="G245" s="87"/>
      <c r="H245" s="87"/>
      <c r="I245" s="87"/>
      <c r="J245" s="87"/>
      <c r="K245" s="87"/>
      <c r="L245" s="87"/>
      <c r="M245" s="87"/>
      <c r="N245" s="87"/>
    </row>
    <row r="246" spans="1:14" ht="16.5" x14ac:dyDescent="0.3">
      <c r="A246" s="88" t="s">
        <v>1851</v>
      </c>
      <c r="B246" s="89" t="s">
        <v>1852</v>
      </c>
      <c r="C246" s="90">
        <v>266</v>
      </c>
      <c r="D246" s="90">
        <v>266</v>
      </c>
      <c r="E246" s="90" t="s">
        <v>516</v>
      </c>
      <c r="F246" s="87"/>
      <c r="G246" s="87"/>
      <c r="H246" s="87"/>
      <c r="I246" s="87"/>
      <c r="J246" s="87"/>
      <c r="K246" s="87"/>
      <c r="L246" s="87"/>
      <c r="M246" s="87"/>
      <c r="N246" s="87"/>
    </row>
    <row r="247" spans="1:14" ht="16.5" x14ac:dyDescent="0.3">
      <c r="A247" s="88" t="s">
        <v>868</v>
      </c>
      <c r="B247" s="89" t="s">
        <v>863</v>
      </c>
      <c r="C247" s="90" t="s">
        <v>870</v>
      </c>
      <c r="D247" s="90">
        <v>270</v>
      </c>
      <c r="E247" s="90" t="s">
        <v>516</v>
      </c>
      <c r="F247" s="87"/>
      <c r="G247" s="87"/>
      <c r="H247" s="87"/>
      <c r="I247" s="87"/>
      <c r="J247" s="87"/>
      <c r="K247" s="87"/>
      <c r="L247" s="87"/>
      <c r="M247" s="87"/>
      <c r="N247" s="87"/>
    </row>
    <row r="248" spans="1:14" ht="16.5" x14ac:dyDescent="0.3">
      <c r="A248" s="88" t="s">
        <v>3393</v>
      </c>
      <c r="B248" s="89" t="s">
        <v>3952</v>
      </c>
      <c r="C248" s="90">
        <v>272</v>
      </c>
      <c r="D248" s="90">
        <v>272</v>
      </c>
      <c r="E248" s="90" t="s">
        <v>516</v>
      </c>
    </row>
    <row r="249" spans="1:14" ht="16.5" x14ac:dyDescent="0.3">
      <c r="A249" s="88" t="s">
        <v>4998</v>
      </c>
      <c r="B249" s="89" t="s">
        <v>4999</v>
      </c>
      <c r="C249" s="90">
        <v>273</v>
      </c>
      <c r="D249" s="90">
        <v>273</v>
      </c>
      <c r="E249" s="90" t="s">
        <v>516</v>
      </c>
      <c r="F249" s="87"/>
      <c r="G249" s="87"/>
      <c r="H249" s="87"/>
      <c r="I249" s="87"/>
      <c r="J249" s="87"/>
      <c r="K249" s="87"/>
      <c r="L249" s="87"/>
      <c r="M249" s="87"/>
      <c r="N249" s="87"/>
    </row>
    <row r="250" spans="1:14" ht="16.5" x14ac:dyDescent="0.3">
      <c r="A250" s="88" t="s">
        <v>2149</v>
      </c>
      <c r="B250" s="89" t="s">
        <v>2150</v>
      </c>
      <c r="C250" s="90">
        <v>274</v>
      </c>
      <c r="D250" s="90">
        <v>274</v>
      </c>
      <c r="E250" s="90" t="s">
        <v>516</v>
      </c>
      <c r="F250" s="87"/>
      <c r="G250" s="87"/>
      <c r="H250" s="87"/>
      <c r="I250" s="87"/>
      <c r="J250" s="87"/>
      <c r="K250" s="87"/>
      <c r="L250" s="87"/>
      <c r="M250" s="87"/>
      <c r="N250" s="87"/>
    </row>
    <row r="251" spans="1:14" ht="16.5" x14ac:dyDescent="0.3">
      <c r="A251" s="88" t="s">
        <v>5000</v>
      </c>
      <c r="B251" s="89" t="s">
        <v>5001</v>
      </c>
      <c r="C251" s="90" t="s">
        <v>5002</v>
      </c>
      <c r="D251" s="90">
        <v>274</v>
      </c>
      <c r="E251" s="90" t="s">
        <v>516</v>
      </c>
      <c r="F251" s="87"/>
      <c r="G251" s="87"/>
      <c r="H251" s="87"/>
      <c r="I251" s="87"/>
      <c r="J251" s="87"/>
      <c r="K251" s="87"/>
      <c r="L251" s="87"/>
      <c r="M251" s="87"/>
      <c r="N251" s="87"/>
    </row>
    <row r="252" spans="1:14" ht="16.5" x14ac:dyDescent="0.3">
      <c r="A252" s="88" t="s">
        <v>357</v>
      </c>
      <c r="B252" s="89" t="s">
        <v>2210</v>
      </c>
      <c r="C252" s="90">
        <v>276</v>
      </c>
      <c r="D252" s="90">
        <v>276</v>
      </c>
      <c r="E252" s="90" t="s">
        <v>516</v>
      </c>
      <c r="F252" s="87"/>
      <c r="G252" s="87"/>
      <c r="H252" s="87"/>
      <c r="I252" s="87"/>
      <c r="J252" s="87"/>
      <c r="K252" s="87"/>
      <c r="L252" s="87"/>
      <c r="M252" s="87"/>
      <c r="N252" s="87"/>
    </row>
    <row r="253" spans="1:14" ht="16.5" x14ac:dyDescent="0.3">
      <c r="A253" s="88" t="s">
        <v>5003</v>
      </c>
      <c r="B253" s="89" t="s">
        <v>5004</v>
      </c>
      <c r="C253" s="90" t="s">
        <v>5005</v>
      </c>
      <c r="D253" s="90">
        <v>277</v>
      </c>
      <c r="E253" s="90" t="s">
        <v>516</v>
      </c>
    </row>
    <row r="254" spans="1:14" ht="16.5" x14ac:dyDescent="0.3">
      <c r="A254" s="88" t="s">
        <v>5006</v>
      </c>
      <c r="B254" s="89" t="s">
        <v>5007</v>
      </c>
      <c r="C254" s="90" t="s">
        <v>2385</v>
      </c>
      <c r="D254" s="90">
        <v>277</v>
      </c>
      <c r="E254" s="90" t="s">
        <v>516</v>
      </c>
    </row>
    <row r="255" spans="1:14" ht="16.5" x14ac:dyDescent="0.3">
      <c r="A255" s="88" t="s">
        <v>333</v>
      </c>
      <c r="B255" s="89" t="s">
        <v>2048</v>
      </c>
      <c r="C255" s="90">
        <v>278</v>
      </c>
      <c r="D255" s="90">
        <v>278</v>
      </c>
      <c r="E255" s="90" t="s">
        <v>516</v>
      </c>
      <c r="F255" s="87"/>
      <c r="G255" s="87"/>
      <c r="H255" s="87"/>
      <c r="I255" s="87"/>
      <c r="J255" s="87"/>
      <c r="K255" s="87"/>
      <c r="L255" s="87"/>
      <c r="M255" s="87"/>
      <c r="N255" s="87"/>
    </row>
    <row r="256" spans="1:14" ht="16.5" x14ac:dyDescent="0.3">
      <c r="A256" s="88" t="s">
        <v>2711</v>
      </c>
      <c r="B256" s="89" t="s">
        <v>5008</v>
      </c>
      <c r="C256" s="90">
        <v>279</v>
      </c>
      <c r="D256" s="90">
        <v>279</v>
      </c>
      <c r="E256" s="90" t="s">
        <v>516</v>
      </c>
      <c r="F256" s="87"/>
      <c r="G256" s="87"/>
      <c r="H256" s="87"/>
      <c r="I256" s="87"/>
      <c r="J256" s="87"/>
      <c r="K256" s="87"/>
      <c r="L256" s="87"/>
      <c r="M256" s="87"/>
      <c r="N256" s="87"/>
    </row>
    <row r="257" spans="1:14" ht="16.5" x14ac:dyDescent="0.3">
      <c r="A257" s="88" t="s">
        <v>2119</v>
      </c>
      <c r="B257" s="89" t="s">
        <v>2120</v>
      </c>
      <c r="C257" s="90">
        <v>280</v>
      </c>
      <c r="D257" s="90">
        <v>280</v>
      </c>
      <c r="E257" s="90" t="s">
        <v>516</v>
      </c>
      <c r="F257" s="87"/>
      <c r="G257" s="87"/>
      <c r="H257" s="87"/>
      <c r="I257" s="87"/>
      <c r="J257" s="87"/>
      <c r="K257" s="87"/>
      <c r="L257" s="87"/>
      <c r="M257" s="87"/>
      <c r="N257" s="87"/>
    </row>
    <row r="258" spans="1:14" ht="16.5" x14ac:dyDescent="0.3">
      <c r="A258" s="88" t="s">
        <v>5009</v>
      </c>
      <c r="B258" s="89" t="s">
        <v>4381</v>
      </c>
      <c r="C258" s="92" t="s">
        <v>5010</v>
      </c>
      <c r="D258" s="90">
        <v>282</v>
      </c>
      <c r="E258" s="90" t="s">
        <v>516</v>
      </c>
    </row>
    <row r="259" spans="1:14" ht="16.5" x14ac:dyDescent="0.3">
      <c r="A259" s="88" t="s">
        <v>3394</v>
      </c>
      <c r="B259" s="89" t="s">
        <v>3394</v>
      </c>
      <c r="C259" s="90">
        <v>282</v>
      </c>
      <c r="D259" s="90">
        <v>282</v>
      </c>
      <c r="E259" s="90" t="s">
        <v>516</v>
      </c>
    </row>
    <row r="260" spans="1:14" ht="16.5" x14ac:dyDescent="0.3">
      <c r="A260" s="88" t="s">
        <v>471</v>
      </c>
      <c r="B260" s="89" t="s">
        <v>2936</v>
      </c>
      <c r="C260" s="90">
        <v>287</v>
      </c>
      <c r="D260" s="90">
        <v>287</v>
      </c>
      <c r="E260" s="90" t="s">
        <v>516</v>
      </c>
      <c r="F260" s="87"/>
      <c r="G260" s="87"/>
      <c r="H260" s="87"/>
      <c r="I260" s="87"/>
      <c r="J260" s="87"/>
      <c r="K260" s="87"/>
      <c r="L260" s="87"/>
      <c r="M260" s="87"/>
      <c r="N260" s="87"/>
    </row>
    <row r="261" spans="1:14" ht="16.5" x14ac:dyDescent="0.3">
      <c r="A261" s="88" t="s">
        <v>198</v>
      </c>
      <c r="B261" s="89" t="s">
        <v>3251</v>
      </c>
      <c r="C261" s="90">
        <v>288</v>
      </c>
      <c r="D261" s="90">
        <v>288</v>
      </c>
      <c r="E261" s="90" t="s">
        <v>516</v>
      </c>
    </row>
    <row r="262" spans="1:14" ht="16.5" x14ac:dyDescent="0.3">
      <c r="A262" s="88" t="s">
        <v>5011</v>
      </c>
      <c r="B262" s="89" t="s">
        <v>5012</v>
      </c>
      <c r="C262" s="90" t="s">
        <v>5013</v>
      </c>
      <c r="D262" s="90">
        <v>288</v>
      </c>
      <c r="E262" s="90" t="s">
        <v>516</v>
      </c>
    </row>
    <row r="263" spans="1:14" ht="16.5" x14ac:dyDescent="0.3">
      <c r="A263" s="88" t="s">
        <v>5014</v>
      </c>
      <c r="B263" s="89" t="s">
        <v>5015</v>
      </c>
      <c r="C263" s="90" t="s">
        <v>5016</v>
      </c>
      <c r="D263" s="90">
        <v>288</v>
      </c>
      <c r="E263" s="90" t="s">
        <v>516</v>
      </c>
    </row>
    <row r="264" spans="1:14" ht="16.5" x14ac:dyDescent="0.3">
      <c r="A264" s="88" t="s">
        <v>489</v>
      </c>
      <c r="B264" s="89" t="s">
        <v>3082</v>
      </c>
      <c r="C264" s="90">
        <v>290</v>
      </c>
      <c r="D264" s="90">
        <v>290</v>
      </c>
      <c r="E264" s="90" t="s">
        <v>516</v>
      </c>
      <c r="F264" s="87"/>
      <c r="G264" s="87"/>
      <c r="H264" s="87"/>
      <c r="I264" s="87"/>
      <c r="J264" s="87"/>
      <c r="K264" s="87"/>
      <c r="L264" s="87"/>
      <c r="M264" s="87"/>
      <c r="N264" s="87"/>
    </row>
    <row r="265" spans="1:14" ht="16.5" x14ac:dyDescent="0.3">
      <c r="A265" s="88" t="s">
        <v>5017</v>
      </c>
      <c r="B265" s="89" t="s">
        <v>1957</v>
      </c>
      <c r="C265" s="90">
        <v>291</v>
      </c>
      <c r="D265" s="90">
        <v>291</v>
      </c>
      <c r="E265" s="90" t="s">
        <v>516</v>
      </c>
      <c r="F265" s="87"/>
      <c r="G265" s="87"/>
      <c r="H265" s="87"/>
      <c r="I265" s="87"/>
      <c r="J265" s="87"/>
      <c r="K265" s="87"/>
      <c r="L265" s="87"/>
      <c r="M265" s="87"/>
      <c r="N265" s="87"/>
    </row>
    <row r="266" spans="1:14" ht="16.5" x14ac:dyDescent="0.3">
      <c r="A266" s="88" t="s">
        <v>509</v>
      </c>
      <c r="B266" s="89" t="b">
        <v>1</v>
      </c>
      <c r="C266" s="90">
        <v>292</v>
      </c>
      <c r="D266" s="90">
        <v>292</v>
      </c>
      <c r="E266" s="90" t="s">
        <v>516</v>
      </c>
      <c r="F266" s="87"/>
      <c r="G266" s="87"/>
      <c r="H266" s="87"/>
      <c r="I266" s="87"/>
      <c r="J266" s="87"/>
      <c r="K266" s="87"/>
      <c r="L266" s="87"/>
      <c r="M266" s="87"/>
      <c r="N266" s="87"/>
    </row>
    <row r="267" spans="1:14" ht="16.5" x14ac:dyDescent="0.3">
      <c r="A267" s="88" t="s">
        <v>3397</v>
      </c>
      <c r="B267" s="89" t="s">
        <v>5018</v>
      </c>
      <c r="C267" s="90">
        <v>294</v>
      </c>
      <c r="D267" s="90">
        <v>294</v>
      </c>
      <c r="E267" s="90" t="s">
        <v>516</v>
      </c>
    </row>
    <row r="268" spans="1:14" ht="16.5" x14ac:dyDescent="0.3">
      <c r="A268" s="88" t="s">
        <v>5019</v>
      </c>
      <c r="B268" s="89" t="s">
        <v>4316</v>
      </c>
      <c r="C268" s="90" t="s">
        <v>5020</v>
      </c>
      <c r="D268" s="90">
        <v>295</v>
      </c>
      <c r="E268" s="90" t="s">
        <v>541</v>
      </c>
      <c r="F268" s="87"/>
      <c r="G268" s="87"/>
      <c r="H268" s="87"/>
      <c r="I268" s="87"/>
      <c r="J268" s="87"/>
      <c r="K268" s="87"/>
      <c r="L268" s="87"/>
      <c r="M268" s="87"/>
      <c r="N268" s="87"/>
    </row>
    <row r="269" spans="1:14" ht="16.5" x14ac:dyDescent="0.3">
      <c r="A269" s="88" t="s">
        <v>5021</v>
      </c>
      <c r="B269" s="89" t="s">
        <v>5022</v>
      </c>
      <c r="C269" s="90">
        <v>295</v>
      </c>
      <c r="D269" s="90">
        <v>295</v>
      </c>
      <c r="E269" s="90" t="s">
        <v>516</v>
      </c>
      <c r="F269" s="87"/>
      <c r="G269" s="87"/>
      <c r="H269" s="87"/>
      <c r="I269" s="87"/>
      <c r="J269" s="87"/>
      <c r="K269" s="87"/>
      <c r="L269" s="87"/>
      <c r="M269" s="87"/>
      <c r="N269" s="87"/>
    </row>
    <row r="270" spans="1:14" ht="16.5" x14ac:dyDescent="0.3">
      <c r="A270" s="88" t="s">
        <v>3293</v>
      </c>
      <c r="B270" s="89" t="s">
        <v>3679</v>
      </c>
      <c r="C270" s="90">
        <v>296</v>
      </c>
      <c r="D270" s="90">
        <v>296</v>
      </c>
      <c r="E270" s="90" t="s">
        <v>516</v>
      </c>
    </row>
    <row r="271" spans="1:14" ht="16.5" x14ac:dyDescent="0.3">
      <c r="A271" s="88" t="s">
        <v>2639</v>
      </c>
      <c r="B271" s="89" t="s">
        <v>2609</v>
      </c>
      <c r="C271" s="90">
        <v>297</v>
      </c>
      <c r="D271" s="90">
        <v>297</v>
      </c>
      <c r="E271" s="90" t="s">
        <v>516</v>
      </c>
      <c r="F271" s="87"/>
      <c r="G271" s="87"/>
      <c r="H271" s="87"/>
      <c r="I271" s="87"/>
      <c r="J271" s="87"/>
      <c r="K271" s="87"/>
      <c r="L271" s="87"/>
      <c r="M271" s="87"/>
      <c r="N271" s="87"/>
    </row>
    <row r="272" spans="1:14" ht="16.5" x14ac:dyDescent="0.3">
      <c r="A272" s="88" t="s">
        <v>3399</v>
      </c>
      <c r="B272" s="89" t="s">
        <v>4314</v>
      </c>
      <c r="C272" s="90">
        <v>302</v>
      </c>
      <c r="D272" s="90">
        <v>302</v>
      </c>
      <c r="E272" s="90" t="s">
        <v>541</v>
      </c>
    </row>
    <row r="273" spans="1:14" ht="16.5" x14ac:dyDescent="0.3">
      <c r="A273" s="88" t="s">
        <v>272</v>
      </c>
      <c r="B273" s="89" t="s">
        <v>1621</v>
      </c>
      <c r="C273" s="90">
        <v>303</v>
      </c>
      <c r="D273" s="90">
        <v>303</v>
      </c>
      <c r="E273" s="90" t="s">
        <v>516</v>
      </c>
      <c r="F273" s="87"/>
      <c r="G273" s="87"/>
      <c r="H273" s="87"/>
      <c r="I273" s="87"/>
      <c r="J273" s="87"/>
      <c r="K273" s="87"/>
      <c r="L273" s="87"/>
      <c r="M273" s="87"/>
      <c r="N273" s="87"/>
    </row>
    <row r="274" spans="1:14" ht="16.5" x14ac:dyDescent="0.3">
      <c r="A274" s="88" t="s">
        <v>326</v>
      </c>
      <c r="B274" s="89" t="s">
        <v>5023</v>
      </c>
      <c r="C274" s="90">
        <v>304</v>
      </c>
      <c r="D274" s="90">
        <v>304</v>
      </c>
      <c r="E274" s="90" t="s">
        <v>516</v>
      </c>
      <c r="F274" s="87"/>
      <c r="G274" s="87"/>
      <c r="H274" s="87"/>
      <c r="I274" s="87"/>
      <c r="J274" s="87"/>
      <c r="K274" s="87"/>
      <c r="L274" s="87"/>
      <c r="M274" s="87"/>
      <c r="N274" s="87"/>
    </row>
    <row r="275" spans="1:14" ht="16.5" x14ac:dyDescent="0.3">
      <c r="A275" s="88" t="s">
        <v>577</v>
      </c>
      <c r="B275" s="89" t="s">
        <v>578</v>
      </c>
      <c r="C275" s="90" t="s">
        <v>579</v>
      </c>
      <c r="D275" s="90">
        <v>305</v>
      </c>
      <c r="E275" s="90" t="s">
        <v>516</v>
      </c>
      <c r="F275" s="87"/>
      <c r="G275" s="87"/>
      <c r="H275" s="87"/>
      <c r="I275" s="87"/>
      <c r="J275" s="87"/>
      <c r="K275" s="87"/>
      <c r="L275" s="87"/>
      <c r="M275" s="87"/>
      <c r="N275" s="87"/>
    </row>
    <row r="276" spans="1:14" ht="16.5" x14ac:dyDescent="0.3">
      <c r="A276" s="88" t="s">
        <v>5024</v>
      </c>
      <c r="B276" s="89" t="s">
        <v>4337</v>
      </c>
      <c r="C276" s="90">
        <v>305</v>
      </c>
      <c r="D276" s="90">
        <v>305</v>
      </c>
      <c r="E276" s="90" t="s">
        <v>516</v>
      </c>
      <c r="F276" s="87"/>
      <c r="G276" s="87"/>
      <c r="H276" s="87"/>
      <c r="I276" s="87"/>
      <c r="J276" s="87"/>
      <c r="K276" s="87"/>
      <c r="L276" s="87"/>
      <c r="M276" s="87"/>
      <c r="N276" s="87"/>
    </row>
    <row r="277" spans="1:14" ht="16.5" x14ac:dyDescent="0.3">
      <c r="A277" s="88" t="s">
        <v>258</v>
      </c>
      <c r="B277" s="89" t="s">
        <v>1474</v>
      </c>
      <c r="C277" s="90">
        <v>306</v>
      </c>
      <c r="D277" s="90">
        <v>306</v>
      </c>
      <c r="E277" s="90" t="s">
        <v>516</v>
      </c>
      <c r="F277" s="87"/>
      <c r="G277" s="87"/>
      <c r="H277" s="87"/>
      <c r="I277" s="87"/>
      <c r="J277" s="87"/>
      <c r="K277" s="87"/>
      <c r="L277" s="87"/>
      <c r="M277" s="87"/>
      <c r="N277" s="87"/>
    </row>
    <row r="278" spans="1:14" ht="16.5" x14ac:dyDescent="0.3">
      <c r="A278" s="88" t="s">
        <v>5025</v>
      </c>
      <c r="B278" s="89" t="s">
        <v>5026</v>
      </c>
      <c r="C278" s="90">
        <v>307</v>
      </c>
      <c r="D278" s="90">
        <v>307</v>
      </c>
      <c r="E278" s="90" t="s">
        <v>516</v>
      </c>
    </row>
    <row r="279" spans="1:14" ht="16.5" x14ac:dyDescent="0.3">
      <c r="A279" s="88" t="s">
        <v>469</v>
      </c>
      <c r="B279" s="89" t="s">
        <v>2925</v>
      </c>
      <c r="C279" s="90" t="s">
        <v>2926</v>
      </c>
      <c r="D279" s="90">
        <v>309</v>
      </c>
      <c r="E279" s="90" t="s">
        <v>516</v>
      </c>
      <c r="F279" s="87"/>
      <c r="G279" s="87"/>
      <c r="H279" s="87"/>
      <c r="I279" s="87"/>
      <c r="J279" s="87"/>
      <c r="K279" s="87"/>
      <c r="L279" s="87"/>
      <c r="M279" s="87"/>
      <c r="N279" s="87"/>
    </row>
    <row r="280" spans="1:14" ht="16.5" x14ac:dyDescent="0.3">
      <c r="A280" s="88" t="s">
        <v>337</v>
      </c>
      <c r="B280" s="89" t="s">
        <v>5027</v>
      </c>
      <c r="C280" s="90">
        <v>312</v>
      </c>
      <c r="D280" s="90">
        <v>312</v>
      </c>
      <c r="E280" s="90" t="s">
        <v>516</v>
      </c>
      <c r="F280" s="87"/>
      <c r="G280" s="87"/>
      <c r="H280" s="87"/>
      <c r="I280" s="87"/>
      <c r="J280" s="87"/>
      <c r="K280" s="87"/>
      <c r="L280" s="87"/>
      <c r="M280" s="87"/>
      <c r="N280" s="87"/>
    </row>
    <row r="281" spans="1:14" ht="16.5" x14ac:dyDescent="0.3">
      <c r="A281" s="88" t="s">
        <v>5028</v>
      </c>
      <c r="B281" s="89" t="s">
        <v>615</v>
      </c>
      <c r="C281" s="90" t="s">
        <v>5029</v>
      </c>
      <c r="D281" s="90">
        <v>317</v>
      </c>
      <c r="E281" s="90" t="s">
        <v>516</v>
      </c>
    </row>
    <row r="282" spans="1:14" ht="16.5" x14ac:dyDescent="0.3">
      <c r="A282" s="88" t="s">
        <v>5030</v>
      </c>
      <c r="B282" s="89" t="s">
        <v>5031</v>
      </c>
      <c r="C282" s="90">
        <v>321</v>
      </c>
      <c r="D282" s="90">
        <v>321</v>
      </c>
      <c r="E282" s="90" t="s">
        <v>516</v>
      </c>
      <c r="F282" s="87"/>
      <c r="G282" s="87"/>
      <c r="H282" s="87"/>
      <c r="I282" s="87"/>
      <c r="J282" s="87"/>
      <c r="K282" s="87"/>
      <c r="L282" s="87"/>
      <c r="M282" s="87"/>
      <c r="N282" s="87"/>
    </row>
    <row r="283" spans="1:14" ht="16.5" x14ac:dyDescent="0.3">
      <c r="A283" s="88" t="s">
        <v>5032</v>
      </c>
      <c r="B283" s="89" t="s">
        <v>3953</v>
      </c>
      <c r="C283" s="90" t="s">
        <v>5033</v>
      </c>
      <c r="D283" s="90">
        <v>321</v>
      </c>
      <c r="E283" s="90" t="s">
        <v>516</v>
      </c>
      <c r="F283" s="87"/>
      <c r="G283" s="87"/>
      <c r="H283" s="87"/>
      <c r="I283" s="87"/>
      <c r="J283" s="87"/>
      <c r="K283" s="87"/>
      <c r="L283" s="87"/>
      <c r="M283" s="87"/>
      <c r="N283" s="87"/>
    </row>
    <row r="284" spans="1:14" ht="16.5" x14ac:dyDescent="0.3">
      <c r="A284" s="88" t="s">
        <v>5034</v>
      </c>
      <c r="B284" s="89" t="s">
        <v>5035</v>
      </c>
      <c r="C284" s="90" t="s">
        <v>5036</v>
      </c>
      <c r="D284" s="90">
        <v>321</v>
      </c>
      <c r="E284" s="90" t="s">
        <v>516</v>
      </c>
      <c r="F284" s="87"/>
      <c r="G284" s="87"/>
      <c r="H284" s="87"/>
      <c r="I284" s="87"/>
      <c r="J284" s="87"/>
      <c r="K284" s="87"/>
      <c r="L284" s="87"/>
      <c r="M284" s="87"/>
      <c r="N284" s="87"/>
    </row>
    <row r="285" spans="1:14" ht="16.5" x14ac:dyDescent="0.3">
      <c r="A285" s="88" t="s">
        <v>5037</v>
      </c>
      <c r="B285" s="89" t="s">
        <v>4300</v>
      </c>
      <c r="C285" s="90" t="s">
        <v>5038</v>
      </c>
      <c r="D285" s="90">
        <v>325</v>
      </c>
      <c r="E285" s="90" t="s">
        <v>541</v>
      </c>
    </row>
    <row r="286" spans="1:14" ht="16.5" x14ac:dyDescent="0.3">
      <c r="A286" s="88" t="s">
        <v>5039</v>
      </c>
      <c r="B286" s="89" t="s">
        <v>1163</v>
      </c>
      <c r="C286" s="90" t="s">
        <v>5040</v>
      </c>
      <c r="D286" s="90">
        <v>325</v>
      </c>
      <c r="E286" s="90" t="s">
        <v>516</v>
      </c>
      <c r="F286" s="87"/>
      <c r="G286" s="87"/>
      <c r="H286" s="87"/>
      <c r="I286" s="87"/>
      <c r="J286" s="87"/>
      <c r="K286" s="87"/>
      <c r="L286" s="87"/>
      <c r="M286" s="87"/>
      <c r="N286" s="87"/>
    </row>
    <row r="287" spans="1:14" ht="16.5" x14ac:dyDescent="0.3">
      <c r="A287" s="88" t="s">
        <v>5041</v>
      </c>
      <c r="B287" s="89" t="s">
        <v>3231</v>
      </c>
      <c r="C287" s="90">
        <v>325</v>
      </c>
      <c r="D287" s="90">
        <v>325</v>
      </c>
      <c r="E287" s="90" t="s">
        <v>516</v>
      </c>
      <c r="F287" s="87"/>
      <c r="G287" s="87"/>
      <c r="H287" s="87"/>
      <c r="I287" s="87"/>
      <c r="J287" s="87"/>
      <c r="K287" s="87"/>
      <c r="L287" s="87"/>
      <c r="M287" s="87"/>
      <c r="N287" s="87"/>
    </row>
    <row r="288" spans="1:14" ht="16.5" x14ac:dyDescent="0.3">
      <c r="A288" s="88" t="s">
        <v>5042</v>
      </c>
      <c r="B288" s="89" t="s">
        <v>5043</v>
      </c>
      <c r="C288" s="90" t="s">
        <v>5044</v>
      </c>
      <c r="D288" s="90">
        <v>326</v>
      </c>
      <c r="E288" s="90" t="s">
        <v>516</v>
      </c>
      <c r="F288" s="87"/>
      <c r="G288" s="87"/>
      <c r="H288" s="87"/>
      <c r="I288" s="87"/>
      <c r="J288" s="87"/>
      <c r="K288" s="87"/>
      <c r="L288" s="87"/>
      <c r="M288" s="87"/>
      <c r="N288" s="87"/>
    </row>
    <row r="289" spans="1:14" ht="16.5" x14ac:dyDescent="0.3">
      <c r="A289" s="88" t="s">
        <v>168</v>
      </c>
      <c r="B289" s="89" t="s">
        <v>696</v>
      </c>
      <c r="C289" s="90">
        <v>327</v>
      </c>
      <c r="D289" s="90">
        <v>327</v>
      </c>
      <c r="E289" s="90" t="s">
        <v>516</v>
      </c>
      <c r="F289" s="87"/>
      <c r="G289" s="87"/>
      <c r="H289" s="87"/>
      <c r="I289" s="87"/>
      <c r="J289" s="87"/>
      <c r="K289" s="87"/>
      <c r="L289" s="87"/>
      <c r="M289" s="87"/>
      <c r="N289" s="87"/>
    </row>
    <row r="290" spans="1:14" ht="16.5" x14ac:dyDescent="0.3">
      <c r="A290" s="88" t="s">
        <v>2269</v>
      </c>
      <c r="B290" s="89" t="s">
        <v>4462</v>
      </c>
      <c r="C290" s="90">
        <v>328</v>
      </c>
      <c r="D290" s="90">
        <v>328</v>
      </c>
      <c r="E290" s="90" t="s">
        <v>516</v>
      </c>
      <c r="F290" s="87"/>
      <c r="G290" s="87"/>
      <c r="H290" s="87"/>
      <c r="I290" s="87"/>
      <c r="J290" s="87"/>
      <c r="K290" s="87"/>
      <c r="L290" s="87"/>
      <c r="M290" s="87"/>
      <c r="N290" s="87"/>
    </row>
    <row r="291" spans="1:14" ht="16.5" x14ac:dyDescent="0.3">
      <c r="A291" s="88" t="s">
        <v>438</v>
      </c>
      <c r="B291" s="89" t="s">
        <v>2682</v>
      </c>
      <c r="C291" s="90">
        <v>329</v>
      </c>
      <c r="D291" s="90">
        <v>329</v>
      </c>
      <c r="E291" s="90" t="s">
        <v>516</v>
      </c>
      <c r="F291" s="87"/>
      <c r="G291" s="87"/>
      <c r="H291" s="87"/>
      <c r="I291" s="87"/>
      <c r="J291" s="87"/>
      <c r="K291" s="87"/>
      <c r="L291" s="87"/>
      <c r="M291" s="87"/>
      <c r="N291" s="87"/>
    </row>
    <row r="292" spans="1:14" ht="16.5" x14ac:dyDescent="0.3">
      <c r="A292" s="88" t="s">
        <v>5045</v>
      </c>
      <c r="B292" s="89" t="s">
        <v>1637</v>
      </c>
      <c r="C292" s="90">
        <v>333</v>
      </c>
      <c r="D292" s="90">
        <v>333</v>
      </c>
      <c r="E292" s="90" t="s">
        <v>516</v>
      </c>
      <c r="F292" s="87"/>
      <c r="G292" s="87"/>
      <c r="H292" s="87"/>
      <c r="I292" s="87"/>
      <c r="J292" s="87"/>
      <c r="K292" s="87"/>
      <c r="L292" s="87"/>
      <c r="M292" s="87"/>
      <c r="N292" s="87"/>
    </row>
    <row r="293" spans="1:14" ht="16.5" x14ac:dyDescent="0.3">
      <c r="A293" s="88" t="s">
        <v>200</v>
      </c>
      <c r="B293" s="89" t="s">
        <v>5046</v>
      </c>
      <c r="C293" s="90">
        <v>335</v>
      </c>
      <c r="D293" s="90">
        <v>335</v>
      </c>
      <c r="E293" s="90" t="s">
        <v>516</v>
      </c>
      <c r="F293" s="87"/>
      <c r="G293" s="87"/>
      <c r="H293" s="87"/>
      <c r="I293" s="87"/>
      <c r="J293" s="87"/>
      <c r="K293" s="87"/>
      <c r="L293" s="87"/>
      <c r="M293" s="87"/>
      <c r="N293" s="87"/>
    </row>
    <row r="294" spans="1:14" ht="16.5" x14ac:dyDescent="0.3">
      <c r="A294" s="88" t="s">
        <v>195</v>
      </c>
      <c r="B294" s="89" t="s">
        <v>1115</v>
      </c>
      <c r="C294" s="90">
        <v>336</v>
      </c>
      <c r="D294" s="90">
        <v>336</v>
      </c>
      <c r="E294" s="90" t="s">
        <v>516</v>
      </c>
      <c r="F294" s="87"/>
      <c r="G294" s="87"/>
      <c r="H294" s="87"/>
      <c r="I294" s="87"/>
      <c r="J294" s="87"/>
      <c r="K294" s="87"/>
      <c r="L294" s="87"/>
      <c r="M294" s="87"/>
      <c r="N294" s="87"/>
    </row>
    <row r="295" spans="1:14" ht="16.5" x14ac:dyDescent="0.3">
      <c r="A295" s="88" t="s">
        <v>3402</v>
      </c>
      <c r="B295" s="89" t="s">
        <v>5047</v>
      </c>
      <c r="C295" s="90">
        <v>337</v>
      </c>
      <c r="D295" s="90">
        <v>337</v>
      </c>
      <c r="E295" s="90" t="s">
        <v>516</v>
      </c>
      <c r="F295" s="87"/>
      <c r="G295" s="87"/>
      <c r="H295" s="87"/>
      <c r="I295" s="87"/>
      <c r="J295" s="87"/>
      <c r="K295" s="87"/>
      <c r="L295" s="87"/>
      <c r="M295" s="87"/>
      <c r="N295" s="87"/>
    </row>
    <row r="296" spans="1:14" ht="16.5" x14ac:dyDescent="0.3">
      <c r="A296" s="88" t="s">
        <v>2064</v>
      </c>
      <c r="B296" s="89" t="s">
        <v>2065</v>
      </c>
      <c r="C296" s="90" t="s">
        <v>2066</v>
      </c>
      <c r="D296" s="90">
        <v>341</v>
      </c>
      <c r="E296" s="90" t="s">
        <v>516</v>
      </c>
      <c r="F296" s="87"/>
      <c r="G296" s="87"/>
      <c r="H296" s="87"/>
      <c r="I296" s="87"/>
      <c r="J296" s="87"/>
      <c r="K296" s="87"/>
      <c r="L296" s="87"/>
      <c r="M296" s="87"/>
      <c r="N296" s="87"/>
    </row>
    <row r="297" spans="1:14" ht="16.5" x14ac:dyDescent="0.3">
      <c r="A297" s="88" t="s">
        <v>1518</v>
      </c>
      <c r="B297" s="89" t="s">
        <v>1519</v>
      </c>
      <c r="C297" s="90" t="s">
        <v>1520</v>
      </c>
      <c r="D297" s="90">
        <v>342</v>
      </c>
      <c r="E297" s="90" t="s">
        <v>516</v>
      </c>
      <c r="F297" s="87"/>
      <c r="G297" s="87"/>
      <c r="H297" s="87"/>
      <c r="I297" s="87"/>
      <c r="J297" s="87"/>
      <c r="K297" s="87"/>
      <c r="L297" s="87"/>
      <c r="M297" s="87"/>
      <c r="N297" s="87"/>
    </row>
    <row r="298" spans="1:14" ht="16.5" x14ac:dyDescent="0.3">
      <c r="A298" s="88" t="s">
        <v>5048</v>
      </c>
      <c r="B298" s="89" t="s">
        <v>5049</v>
      </c>
      <c r="C298" s="90">
        <v>342</v>
      </c>
      <c r="D298" s="90">
        <v>342</v>
      </c>
      <c r="E298" s="90" t="s">
        <v>516</v>
      </c>
      <c r="F298" s="87"/>
      <c r="G298" s="87"/>
      <c r="H298" s="87"/>
      <c r="I298" s="87"/>
      <c r="J298" s="87"/>
      <c r="K298" s="87"/>
      <c r="L298" s="87"/>
      <c r="M298" s="87"/>
      <c r="N298" s="87"/>
    </row>
    <row r="299" spans="1:14" ht="16.5" x14ac:dyDescent="0.3">
      <c r="A299" s="88" t="s">
        <v>2182</v>
      </c>
      <c r="B299" s="89" t="s">
        <v>2183</v>
      </c>
      <c r="C299" s="90" t="s">
        <v>2184</v>
      </c>
      <c r="D299" s="90">
        <v>342</v>
      </c>
      <c r="E299" s="90" t="s">
        <v>516</v>
      </c>
      <c r="F299" s="87"/>
      <c r="G299" s="87"/>
      <c r="H299" s="87"/>
      <c r="I299" s="87"/>
      <c r="J299" s="87"/>
      <c r="K299" s="87"/>
      <c r="L299" s="87"/>
      <c r="M299" s="87"/>
      <c r="N299" s="87"/>
    </row>
    <row r="300" spans="1:14" ht="16.5" x14ac:dyDescent="0.3">
      <c r="A300" s="88" t="s">
        <v>2041</v>
      </c>
      <c r="B300" s="89" t="s">
        <v>5050</v>
      </c>
      <c r="C300" s="90">
        <v>344</v>
      </c>
      <c r="D300" s="90">
        <v>344</v>
      </c>
      <c r="E300" s="90" t="s">
        <v>516</v>
      </c>
      <c r="F300" s="87"/>
      <c r="G300" s="87"/>
      <c r="H300" s="87"/>
      <c r="I300" s="87"/>
      <c r="J300" s="87"/>
      <c r="K300" s="87"/>
      <c r="L300" s="87"/>
      <c r="M300" s="87"/>
      <c r="N300" s="87"/>
    </row>
    <row r="301" spans="1:14" ht="16.5" x14ac:dyDescent="0.3">
      <c r="A301" s="88" t="s">
        <v>3014</v>
      </c>
      <c r="B301" s="89" t="s">
        <v>3015</v>
      </c>
      <c r="C301" s="90" t="s">
        <v>3016</v>
      </c>
      <c r="D301" s="90">
        <v>344</v>
      </c>
      <c r="E301" s="90" t="s">
        <v>516</v>
      </c>
      <c r="F301" s="87"/>
      <c r="G301" s="87"/>
      <c r="H301" s="87"/>
      <c r="I301" s="87"/>
      <c r="J301" s="87"/>
      <c r="K301" s="87"/>
      <c r="L301" s="87"/>
      <c r="M301" s="87"/>
      <c r="N301" s="87"/>
    </row>
    <row r="302" spans="1:14" ht="16.5" x14ac:dyDescent="0.3">
      <c r="A302" s="88" t="s">
        <v>498</v>
      </c>
      <c r="B302" s="89" t="s">
        <v>3109</v>
      </c>
      <c r="C302" s="90">
        <v>345</v>
      </c>
      <c r="D302" s="90">
        <v>345</v>
      </c>
      <c r="E302" s="90" t="s">
        <v>516</v>
      </c>
      <c r="F302" s="87"/>
      <c r="G302" s="87"/>
      <c r="H302" s="87"/>
      <c r="I302" s="87"/>
      <c r="J302" s="87"/>
      <c r="K302" s="87"/>
      <c r="L302" s="87"/>
      <c r="M302" s="87"/>
      <c r="N302" s="87"/>
    </row>
    <row r="303" spans="1:14" ht="16.5" x14ac:dyDescent="0.3">
      <c r="A303" s="88" t="s">
        <v>5051</v>
      </c>
      <c r="B303" s="89" t="s">
        <v>5052</v>
      </c>
      <c r="C303" s="90" t="s">
        <v>5053</v>
      </c>
      <c r="D303" s="90">
        <v>348</v>
      </c>
      <c r="E303" s="90" t="s">
        <v>516</v>
      </c>
      <c r="F303" s="87"/>
      <c r="G303" s="87"/>
      <c r="H303" s="87"/>
      <c r="I303" s="87"/>
      <c r="J303" s="87"/>
      <c r="K303" s="87"/>
      <c r="L303" s="87"/>
      <c r="M303" s="87"/>
      <c r="N303" s="87"/>
    </row>
    <row r="304" spans="1:14" ht="16.5" x14ac:dyDescent="0.3">
      <c r="A304" s="88" t="s">
        <v>260</v>
      </c>
      <c r="B304" s="89" t="s">
        <v>5054</v>
      </c>
      <c r="C304" s="90">
        <v>349</v>
      </c>
      <c r="D304" s="90">
        <v>349</v>
      </c>
      <c r="E304" s="90" t="s">
        <v>516</v>
      </c>
      <c r="F304" s="87"/>
      <c r="G304" s="87"/>
      <c r="H304" s="87"/>
      <c r="I304" s="87"/>
      <c r="J304" s="87"/>
      <c r="K304" s="87"/>
      <c r="L304" s="87"/>
      <c r="M304" s="87"/>
      <c r="N304" s="87"/>
    </row>
    <row r="305" spans="1:14" ht="16.5" x14ac:dyDescent="0.3">
      <c r="A305" s="88" t="s">
        <v>5055</v>
      </c>
      <c r="B305" s="89" t="s">
        <v>5056</v>
      </c>
      <c r="C305" s="90">
        <v>351</v>
      </c>
      <c r="D305" s="90">
        <v>351</v>
      </c>
      <c r="E305" s="90" t="s">
        <v>516</v>
      </c>
    </row>
    <row r="306" spans="1:14" ht="16.5" x14ac:dyDescent="0.3">
      <c r="A306" s="88" t="s">
        <v>192</v>
      </c>
      <c r="B306" s="89" t="s">
        <v>1069</v>
      </c>
      <c r="C306" s="90">
        <v>352</v>
      </c>
      <c r="D306" s="90">
        <v>352</v>
      </c>
      <c r="E306" s="90" t="s">
        <v>516</v>
      </c>
      <c r="F306" s="87"/>
      <c r="G306" s="87"/>
      <c r="H306" s="87"/>
      <c r="I306" s="87"/>
      <c r="J306" s="87"/>
      <c r="K306" s="87"/>
      <c r="L306" s="87"/>
      <c r="M306" s="87"/>
      <c r="N306" s="87"/>
    </row>
    <row r="307" spans="1:14" ht="16.5" x14ac:dyDescent="0.3">
      <c r="A307" s="88" t="s">
        <v>5057</v>
      </c>
      <c r="B307" s="89" t="s">
        <v>5058</v>
      </c>
      <c r="C307" s="90" t="s">
        <v>5059</v>
      </c>
      <c r="D307" s="90">
        <v>355</v>
      </c>
      <c r="E307" s="90" t="s">
        <v>541</v>
      </c>
    </row>
    <row r="308" spans="1:14" ht="16.5" x14ac:dyDescent="0.3">
      <c r="A308" s="88" t="s">
        <v>5060</v>
      </c>
      <c r="B308" s="89" t="s">
        <v>5061</v>
      </c>
      <c r="C308" s="90" t="s">
        <v>5062</v>
      </c>
      <c r="D308" s="90">
        <v>357</v>
      </c>
      <c r="E308" s="90" t="s">
        <v>516</v>
      </c>
    </row>
    <row r="309" spans="1:14" ht="16.5" x14ac:dyDescent="0.3">
      <c r="A309" s="88" t="s">
        <v>5063</v>
      </c>
      <c r="B309" s="89" t="s">
        <v>92</v>
      </c>
      <c r="C309" s="90">
        <v>358</v>
      </c>
      <c r="D309" s="90">
        <v>358</v>
      </c>
      <c r="E309" s="90" t="s">
        <v>516</v>
      </c>
      <c r="F309" s="87"/>
      <c r="G309" s="87"/>
      <c r="H309" s="87"/>
      <c r="I309" s="87"/>
      <c r="J309" s="87"/>
      <c r="K309" s="87"/>
      <c r="L309" s="87"/>
      <c r="M309" s="87"/>
      <c r="N309" s="87"/>
    </row>
    <row r="310" spans="1:14" ht="16.5" x14ac:dyDescent="0.3">
      <c r="A310" s="88" t="s">
        <v>510</v>
      </c>
      <c r="B310" s="89" t="s">
        <v>4062</v>
      </c>
      <c r="C310" s="90">
        <v>361</v>
      </c>
      <c r="D310" s="90">
        <v>361</v>
      </c>
      <c r="E310" s="90" t="s">
        <v>516</v>
      </c>
      <c r="F310" s="87"/>
      <c r="G310" s="87"/>
      <c r="H310" s="87"/>
      <c r="I310" s="87"/>
      <c r="J310" s="87"/>
      <c r="K310" s="87"/>
      <c r="L310" s="87"/>
      <c r="M310" s="87"/>
      <c r="N310" s="87"/>
    </row>
    <row r="311" spans="1:14" ht="16.5" x14ac:dyDescent="0.3">
      <c r="A311" s="88" t="s">
        <v>5064</v>
      </c>
      <c r="B311" s="89" t="s">
        <v>5065</v>
      </c>
      <c r="C311" s="90" t="s">
        <v>5066</v>
      </c>
      <c r="D311" s="90">
        <v>364</v>
      </c>
      <c r="E311" s="90" t="s">
        <v>516</v>
      </c>
      <c r="F311" s="87"/>
      <c r="G311" s="87"/>
      <c r="H311" s="87"/>
      <c r="I311" s="87"/>
      <c r="J311" s="87"/>
      <c r="K311" s="87"/>
      <c r="L311" s="87"/>
      <c r="M311" s="87"/>
      <c r="N311" s="87"/>
    </row>
    <row r="312" spans="1:14" ht="16.5" x14ac:dyDescent="0.3">
      <c r="A312" s="88" t="s">
        <v>5067</v>
      </c>
      <c r="B312" s="89" t="s">
        <v>3955</v>
      </c>
      <c r="C312" s="90">
        <v>366</v>
      </c>
      <c r="D312" s="90">
        <v>366</v>
      </c>
      <c r="E312" s="90" t="s">
        <v>516</v>
      </c>
    </row>
    <row r="313" spans="1:14" ht="16.5" x14ac:dyDescent="0.3">
      <c r="A313" s="88" t="s">
        <v>410</v>
      </c>
      <c r="B313" s="89" t="s">
        <v>5068</v>
      </c>
      <c r="C313" s="90">
        <v>367</v>
      </c>
      <c r="D313" s="90">
        <v>367</v>
      </c>
      <c r="E313" s="90" t="s">
        <v>516</v>
      </c>
      <c r="F313" s="87"/>
      <c r="G313" s="87"/>
      <c r="H313" s="87"/>
      <c r="I313" s="87"/>
      <c r="J313" s="87"/>
      <c r="K313" s="87"/>
      <c r="L313" s="87"/>
      <c r="M313" s="87"/>
      <c r="N313" s="87"/>
    </row>
    <row r="314" spans="1:14" ht="16.5" x14ac:dyDescent="0.3">
      <c r="A314" s="88" t="s">
        <v>244</v>
      </c>
      <c r="B314" s="89" t="s">
        <v>3255</v>
      </c>
      <c r="C314" s="90">
        <v>372</v>
      </c>
      <c r="D314" s="90">
        <v>372</v>
      </c>
      <c r="E314" s="90" t="s">
        <v>516</v>
      </c>
    </row>
    <row r="315" spans="1:14" ht="16.5" x14ac:dyDescent="0.3">
      <c r="A315" s="88" t="s">
        <v>5069</v>
      </c>
      <c r="B315" s="89" t="s">
        <v>5070</v>
      </c>
      <c r="C315" s="90" t="s">
        <v>5071</v>
      </c>
      <c r="D315" s="90">
        <v>372</v>
      </c>
      <c r="E315" s="90" t="s">
        <v>516</v>
      </c>
    </row>
    <row r="316" spans="1:14" ht="16.5" x14ac:dyDescent="0.3">
      <c r="A316" s="88" t="s">
        <v>5072</v>
      </c>
      <c r="B316" s="89" t="s">
        <v>5073</v>
      </c>
      <c r="C316" s="90" t="s">
        <v>5074</v>
      </c>
      <c r="D316" s="90">
        <v>372</v>
      </c>
      <c r="E316" s="90" t="s">
        <v>516</v>
      </c>
    </row>
    <row r="317" spans="1:14" ht="16.5" x14ac:dyDescent="0.3">
      <c r="A317" s="88" t="s">
        <v>3403</v>
      </c>
      <c r="B317" s="89" t="s">
        <v>3957</v>
      </c>
      <c r="C317" s="90">
        <v>374</v>
      </c>
      <c r="D317" s="90">
        <v>374</v>
      </c>
      <c r="E317" s="90" t="s">
        <v>516</v>
      </c>
    </row>
    <row r="318" spans="1:14" ht="16.5" x14ac:dyDescent="0.3">
      <c r="A318" s="88" t="s">
        <v>5075</v>
      </c>
      <c r="B318" s="89" t="s">
        <v>3404</v>
      </c>
      <c r="C318" s="90">
        <v>375</v>
      </c>
      <c r="D318" s="90">
        <v>375</v>
      </c>
      <c r="E318" s="90" t="s">
        <v>516</v>
      </c>
    </row>
    <row r="319" spans="1:14" ht="16.5" x14ac:dyDescent="0.3">
      <c r="A319" s="88" t="s">
        <v>409</v>
      </c>
      <c r="B319" s="89" t="s">
        <v>1570</v>
      </c>
      <c r="C319" s="90">
        <v>380</v>
      </c>
      <c r="D319" s="90">
        <v>380</v>
      </c>
      <c r="E319" s="90" t="s">
        <v>516</v>
      </c>
      <c r="F319" s="87"/>
      <c r="G319" s="87"/>
      <c r="H319" s="87"/>
      <c r="I319" s="87"/>
      <c r="J319" s="87"/>
      <c r="K319" s="87"/>
      <c r="L319" s="87"/>
      <c r="M319" s="87"/>
      <c r="N319" s="87"/>
    </row>
    <row r="320" spans="1:14" ht="16.5" x14ac:dyDescent="0.3">
      <c r="A320" s="88" t="s">
        <v>1000</v>
      </c>
      <c r="B320" s="89" t="s">
        <v>5076</v>
      </c>
      <c r="C320" s="90" t="s">
        <v>1002</v>
      </c>
      <c r="D320" s="90">
        <v>382</v>
      </c>
      <c r="E320" s="90" t="s">
        <v>516</v>
      </c>
      <c r="F320" s="87"/>
      <c r="G320" s="87"/>
      <c r="H320" s="87"/>
      <c r="I320" s="87"/>
      <c r="J320" s="87"/>
      <c r="K320" s="87"/>
      <c r="L320" s="87"/>
      <c r="M320" s="87"/>
      <c r="N320" s="87"/>
    </row>
    <row r="321" spans="1:14" ht="16.5" x14ac:dyDescent="0.3">
      <c r="A321" s="88" t="s">
        <v>5077</v>
      </c>
      <c r="B321" s="89" t="s">
        <v>3958</v>
      </c>
      <c r="C321" s="90">
        <v>382</v>
      </c>
      <c r="D321" s="90">
        <v>382</v>
      </c>
      <c r="E321" s="90" t="s">
        <v>516</v>
      </c>
    </row>
    <row r="322" spans="1:14" ht="16.5" x14ac:dyDescent="0.3">
      <c r="A322" s="88" t="s">
        <v>5078</v>
      </c>
      <c r="B322" s="89" t="s">
        <v>5079</v>
      </c>
      <c r="C322" s="90" t="s">
        <v>5080</v>
      </c>
      <c r="D322" s="90">
        <v>382</v>
      </c>
      <c r="E322" s="90" t="s">
        <v>541</v>
      </c>
    </row>
    <row r="323" spans="1:14" ht="16.5" x14ac:dyDescent="0.3">
      <c r="A323" s="88" t="s">
        <v>5081</v>
      </c>
      <c r="B323" s="89" t="s">
        <v>4335</v>
      </c>
      <c r="C323" s="90">
        <v>387</v>
      </c>
      <c r="D323" s="90">
        <v>387</v>
      </c>
      <c r="E323" s="90" t="s">
        <v>541</v>
      </c>
    </row>
    <row r="324" spans="1:14" ht="16.5" x14ac:dyDescent="0.3">
      <c r="A324" s="88" t="s">
        <v>379</v>
      </c>
      <c r="B324" s="89" t="s">
        <v>3959</v>
      </c>
      <c r="C324" s="90">
        <v>389</v>
      </c>
      <c r="D324" s="90">
        <v>389</v>
      </c>
      <c r="E324" s="90" t="s">
        <v>516</v>
      </c>
      <c r="F324" s="87"/>
      <c r="G324" s="87"/>
      <c r="H324" s="87"/>
      <c r="I324" s="87"/>
      <c r="J324" s="87"/>
      <c r="K324" s="87"/>
      <c r="L324" s="87"/>
      <c r="M324" s="87"/>
      <c r="N324" s="87"/>
    </row>
    <row r="325" spans="1:14" ht="16.5" x14ac:dyDescent="0.3">
      <c r="A325" s="88" t="s">
        <v>5082</v>
      </c>
      <c r="B325" s="89" t="s">
        <v>5083</v>
      </c>
      <c r="C325" s="90" t="s">
        <v>5084</v>
      </c>
      <c r="D325" s="90">
        <v>390</v>
      </c>
      <c r="E325" s="90" t="s">
        <v>516</v>
      </c>
      <c r="F325" s="87"/>
      <c r="G325" s="87"/>
      <c r="H325" s="87"/>
      <c r="I325" s="87"/>
      <c r="J325" s="87"/>
      <c r="K325" s="87"/>
      <c r="L325" s="87"/>
      <c r="M325" s="87"/>
      <c r="N325" s="87"/>
    </row>
    <row r="326" spans="1:14" ht="16.5" x14ac:dyDescent="0.3">
      <c r="A326" s="88" t="s">
        <v>3405</v>
      </c>
      <c r="B326" s="89" t="s">
        <v>5085</v>
      </c>
      <c r="C326" s="90">
        <v>391</v>
      </c>
      <c r="D326" s="90">
        <v>391</v>
      </c>
      <c r="E326" s="90" t="s">
        <v>516</v>
      </c>
    </row>
    <row r="327" spans="1:14" ht="16.5" x14ac:dyDescent="0.3">
      <c r="A327" s="88" t="s">
        <v>5086</v>
      </c>
      <c r="B327" s="89" t="s">
        <v>5087</v>
      </c>
      <c r="C327" s="90">
        <v>392</v>
      </c>
      <c r="D327" s="90">
        <v>392</v>
      </c>
      <c r="E327" s="90" t="s">
        <v>516</v>
      </c>
    </row>
    <row r="328" spans="1:14" ht="16.5" x14ac:dyDescent="0.3">
      <c r="A328" s="88" t="s">
        <v>5088</v>
      </c>
      <c r="B328" s="89" t="s">
        <v>5089</v>
      </c>
      <c r="C328" s="90">
        <v>393</v>
      </c>
      <c r="D328" s="90">
        <v>393</v>
      </c>
      <c r="E328" s="90" t="s">
        <v>516</v>
      </c>
      <c r="F328" s="87"/>
      <c r="G328" s="87"/>
      <c r="H328" s="87"/>
      <c r="I328" s="87"/>
      <c r="J328" s="87"/>
      <c r="K328" s="87"/>
      <c r="L328" s="87"/>
      <c r="M328" s="87"/>
      <c r="N328" s="87"/>
    </row>
    <row r="329" spans="1:14" ht="16.5" x14ac:dyDescent="0.3">
      <c r="A329" s="88" t="s">
        <v>5090</v>
      </c>
      <c r="B329" s="89" t="s">
        <v>5091</v>
      </c>
      <c r="C329" s="90" t="s">
        <v>837</v>
      </c>
      <c r="D329" s="90">
        <v>393</v>
      </c>
      <c r="E329" s="90" t="s">
        <v>516</v>
      </c>
      <c r="F329" s="87"/>
      <c r="G329" s="87"/>
      <c r="H329" s="87"/>
      <c r="I329" s="87"/>
      <c r="J329" s="87"/>
      <c r="K329" s="87"/>
      <c r="L329" s="87"/>
      <c r="M329" s="87"/>
      <c r="N329" s="87"/>
    </row>
    <row r="330" spans="1:14" ht="16.5" x14ac:dyDescent="0.3">
      <c r="A330" s="88" t="s">
        <v>5092</v>
      </c>
      <c r="B330" s="89" t="s">
        <v>836</v>
      </c>
      <c r="C330" s="90" t="s">
        <v>837</v>
      </c>
      <c r="D330" s="90">
        <v>393</v>
      </c>
      <c r="E330" s="90" t="s">
        <v>516</v>
      </c>
      <c r="F330" s="87"/>
      <c r="G330" s="87"/>
      <c r="H330" s="87"/>
      <c r="I330" s="87"/>
      <c r="J330" s="87"/>
      <c r="K330" s="87"/>
      <c r="L330" s="87"/>
      <c r="M330" s="87"/>
      <c r="N330" s="87"/>
    </row>
    <row r="331" spans="1:14" ht="16.5" x14ac:dyDescent="0.3">
      <c r="A331" s="88" t="s">
        <v>3406</v>
      </c>
      <c r="B331" s="89" t="s">
        <v>1190</v>
      </c>
      <c r="C331" s="90">
        <v>394</v>
      </c>
      <c r="D331" s="90">
        <v>394</v>
      </c>
      <c r="E331" s="90" t="s">
        <v>516</v>
      </c>
      <c r="F331" s="87"/>
      <c r="G331" s="87"/>
      <c r="H331" s="87"/>
      <c r="I331" s="87"/>
      <c r="J331" s="87"/>
      <c r="K331" s="87"/>
      <c r="L331" s="87"/>
      <c r="M331" s="87"/>
      <c r="N331" s="87"/>
    </row>
    <row r="332" spans="1:14" ht="16.5" x14ac:dyDescent="0.3">
      <c r="A332" s="88" t="s">
        <v>5093</v>
      </c>
      <c r="B332" s="89" t="s">
        <v>5094</v>
      </c>
      <c r="C332" s="90" t="s">
        <v>5095</v>
      </c>
      <c r="D332" s="90">
        <v>397</v>
      </c>
      <c r="E332" s="90" t="s">
        <v>516</v>
      </c>
      <c r="F332" s="87"/>
      <c r="G332" s="87"/>
      <c r="H332" s="87"/>
      <c r="I332" s="87"/>
      <c r="J332" s="87"/>
      <c r="K332" s="87"/>
      <c r="L332" s="87"/>
      <c r="M332" s="87"/>
      <c r="N332" s="87"/>
    </row>
    <row r="333" spans="1:14" ht="16.5" x14ac:dyDescent="0.3">
      <c r="A333" s="88" t="s">
        <v>5096</v>
      </c>
      <c r="B333" s="89" t="s">
        <v>5097</v>
      </c>
      <c r="C333" s="90" t="s">
        <v>5098</v>
      </c>
      <c r="D333" s="90">
        <v>397</v>
      </c>
      <c r="E333" s="90" t="s">
        <v>516</v>
      </c>
    </row>
    <row r="334" spans="1:14" ht="16.5" x14ac:dyDescent="0.3">
      <c r="A334" s="88" t="s">
        <v>5099</v>
      </c>
      <c r="B334" s="89" t="s">
        <v>2917</v>
      </c>
      <c r="C334" s="90">
        <v>397</v>
      </c>
      <c r="D334" s="90">
        <v>397</v>
      </c>
      <c r="E334" s="90" t="s">
        <v>516</v>
      </c>
      <c r="F334" s="87"/>
      <c r="G334" s="87"/>
      <c r="H334" s="87"/>
      <c r="I334" s="87"/>
      <c r="J334" s="87"/>
      <c r="K334" s="87"/>
      <c r="L334" s="87"/>
      <c r="M334" s="87"/>
      <c r="N334" s="87"/>
    </row>
    <row r="335" spans="1:14" ht="16.5" x14ac:dyDescent="0.3">
      <c r="A335" s="88" t="s">
        <v>5100</v>
      </c>
      <c r="B335" s="89" t="s">
        <v>5101</v>
      </c>
      <c r="C335" s="91" t="s">
        <v>5102</v>
      </c>
      <c r="D335" s="91">
        <v>401</v>
      </c>
      <c r="E335" s="90" t="s">
        <v>516</v>
      </c>
      <c r="F335" s="87"/>
      <c r="G335" s="87"/>
      <c r="H335" s="87"/>
      <c r="I335" s="87"/>
      <c r="J335" s="87"/>
      <c r="K335" s="87"/>
      <c r="L335" s="87"/>
      <c r="M335" s="87"/>
      <c r="N335" s="87"/>
    </row>
    <row r="336" spans="1:14" ht="16.5" x14ac:dyDescent="0.3">
      <c r="A336" s="88" t="s">
        <v>3407</v>
      </c>
      <c r="B336" s="89" t="s">
        <v>3961</v>
      </c>
      <c r="C336" s="90">
        <v>403</v>
      </c>
      <c r="D336" s="90">
        <v>403</v>
      </c>
      <c r="E336" s="90" t="s">
        <v>516</v>
      </c>
    </row>
    <row r="337" spans="1:14" ht="16.5" x14ac:dyDescent="0.3">
      <c r="A337" s="88" t="s">
        <v>592</v>
      </c>
      <c r="B337" s="89" t="s">
        <v>4064</v>
      </c>
      <c r="C337" s="90" t="s">
        <v>594</v>
      </c>
      <c r="D337" s="90">
        <v>405</v>
      </c>
      <c r="E337" s="90" t="s">
        <v>541</v>
      </c>
      <c r="F337" s="87"/>
      <c r="G337" s="87"/>
      <c r="H337" s="87"/>
      <c r="I337" s="87"/>
      <c r="J337" s="87"/>
      <c r="K337" s="87"/>
      <c r="L337" s="87"/>
      <c r="M337" s="87"/>
      <c r="N337" s="87"/>
    </row>
    <row r="338" spans="1:14" ht="16.5" x14ac:dyDescent="0.3">
      <c r="A338" s="88" t="s">
        <v>5103</v>
      </c>
      <c r="B338" s="89" t="s">
        <v>5104</v>
      </c>
      <c r="C338" s="90" t="s">
        <v>5105</v>
      </c>
      <c r="D338" s="90">
        <v>405</v>
      </c>
      <c r="E338" s="90" t="s">
        <v>516</v>
      </c>
    </row>
    <row r="339" spans="1:14" ht="16.5" x14ac:dyDescent="0.3">
      <c r="A339" s="88" t="s">
        <v>5106</v>
      </c>
      <c r="B339" s="89" t="s">
        <v>1847</v>
      </c>
      <c r="C339" s="90">
        <v>412</v>
      </c>
      <c r="D339" s="90">
        <v>412</v>
      </c>
      <c r="E339" s="90" t="s">
        <v>516</v>
      </c>
    </row>
    <row r="340" spans="1:14" ht="16.5" x14ac:dyDescent="0.3">
      <c r="A340" s="88" t="s">
        <v>162</v>
      </c>
      <c r="B340" s="89" t="s">
        <v>639</v>
      </c>
      <c r="C340" s="90">
        <v>413</v>
      </c>
      <c r="D340" s="90">
        <v>413</v>
      </c>
      <c r="E340" s="90" t="s">
        <v>516</v>
      </c>
      <c r="F340" s="87"/>
      <c r="G340" s="87"/>
      <c r="H340" s="87"/>
      <c r="I340" s="87"/>
      <c r="J340" s="87"/>
      <c r="K340" s="87"/>
      <c r="L340" s="87"/>
      <c r="M340" s="87"/>
      <c r="N340" s="87"/>
    </row>
    <row r="341" spans="1:14" ht="16.5" x14ac:dyDescent="0.3">
      <c r="A341" s="88" t="s">
        <v>5107</v>
      </c>
      <c r="B341" s="89" t="s">
        <v>5108</v>
      </c>
      <c r="C341" s="90" t="s">
        <v>5109</v>
      </c>
      <c r="D341" s="90">
        <v>415</v>
      </c>
      <c r="E341" s="90" t="s">
        <v>516</v>
      </c>
      <c r="F341" s="87"/>
      <c r="G341" s="87"/>
      <c r="H341" s="87"/>
      <c r="I341" s="87"/>
      <c r="J341" s="87"/>
      <c r="K341" s="87"/>
      <c r="L341" s="87"/>
      <c r="M341" s="87"/>
      <c r="N341" s="87"/>
    </row>
    <row r="342" spans="1:14" ht="16.5" x14ac:dyDescent="0.3">
      <c r="A342" s="88" t="s">
        <v>271</v>
      </c>
      <c r="B342" s="89" t="s">
        <v>1616</v>
      </c>
      <c r="C342" s="90">
        <v>417</v>
      </c>
      <c r="D342" s="90">
        <v>417</v>
      </c>
      <c r="E342" s="90" t="s">
        <v>516</v>
      </c>
      <c r="F342" s="87"/>
      <c r="G342" s="87"/>
      <c r="H342" s="87"/>
      <c r="I342" s="87"/>
      <c r="J342" s="87"/>
      <c r="K342" s="87"/>
      <c r="L342" s="87"/>
      <c r="M342" s="87"/>
      <c r="N342" s="87"/>
    </row>
    <row r="343" spans="1:14" ht="16.5" x14ac:dyDescent="0.3">
      <c r="A343" s="88" t="s">
        <v>1849</v>
      </c>
      <c r="B343" s="89" t="s">
        <v>5110</v>
      </c>
      <c r="C343" s="90" t="s">
        <v>1850</v>
      </c>
      <c r="D343" s="90">
        <v>419</v>
      </c>
      <c r="E343" s="90" t="s">
        <v>516</v>
      </c>
      <c r="F343" s="87"/>
      <c r="G343" s="87"/>
      <c r="H343" s="87"/>
      <c r="I343" s="87"/>
      <c r="J343" s="87"/>
      <c r="K343" s="87"/>
      <c r="L343" s="87"/>
      <c r="M343" s="87"/>
      <c r="N343" s="87"/>
    </row>
    <row r="344" spans="1:14" ht="16.5" x14ac:dyDescent="0.3">
      <c r="A344" s="88" t="s">
        <v>520</v>
      </c>
      <c r="B344" s="89" t="s">
        <v>521</v>
      </c>
      <c r="C344" s="90" t="s">
        <v>522</v>
      </c>
      <c r="D344" s="90">
        <v>420</v>
      </c>
      <c r="E344" s="90" t="s">
        <v>516</v>
      </c>
      <c r="F344" s="87"/>
      <c r="G344" s="87"/>
      <c r="H344" s="87"/>
      <c r="I344" s="87"/>
      <c r="J344" s="87"/>
      <c r="K344" s="87"/>
      <c r="L344" s="87"/>
      <c r="M344" s="87"/>
      <c r="N344" s="87"/>
    </row>
    <row r="345" spans="1:14" ht="16.5" x14ac:dyDescent="0.3">
      <c r="A345" s="88" t="s">
        <v>408</v>
      </c>
      <c r="B345" s="89" t="s">
        <v>2578</v>
      </c>
      <c r="C345" s="90">
        <v>422</v>
      </c>
      <c r="D345" s="90">
        <v>422</v>
      </c>
      <c r="E345" s="90" t="s">
        <v>516</v>
      </c>
      <c r="F345" s="87"/>
      <c r="G345" s="87"/>
      <c r="H345" s="87"/>
      <c r="I345" s="87"/>
      <c r="J345" s="87"/>
      <c r="K345" s="87"/>
      <c r="L345" s="87"/>
      <c r="M345" s="87"/>
      <c r="N345" s="87"/>
    </row>
    <row r="346" spans="1:14" ht="16.5" x14ac:dyDescent="0.3">
      <c r="A346" s="88" t="s">
        <v>236</v>
      </c>
      <c r="B346" s="89" t="s">
        <v>457</v>
      </c>
      <c r="C346" s="90">
        <v>427</v>
      </c>
      <c r="D346" s="90">
        <v>427</v>
      </c>
      <c r="E346" s="90" t="s">
        <v>516</v>
      </c>
      <c r="F346" s="87"/>
      <c r="G346" s="87"/>
      <c r="H346" s="87"/>
      <c r="I346" s="87"/>
      <c r="J346" s="87"/>
      <c r="K346" s="87"/>
      <c r="L346" s="87"/>
      <c r="M346" s="87"/>
      <c r="N346" s="87"/>
    </row>
    <row r="347" spans="1:14" ht="16.5" x14ac:dyDescent="0.3">
      <c r="A347" s="88" t="s">
        <v>2703</v>
      </c>
      <c r="B347" s="89" t="s">
        <v>2704</v>
      </c>
      <c r="C347" s="90">
        <v>428</v>
      </c>
      <c r="D347" s="90">
        <v>428</v>
      </c>
      <c r="E347" s="90" t="s">
        <v>516</v>
      </c>
      <c r="F347" s="87"/>
      <c r="G347" s="87"/>
      <c r="H347" s="87"/>
      <c r="I347" s="87"/>
      <c r="J347" s="87"/>
      <c r="K347" s="87"/>
      <c r="L347" s="87"/>
      <c r="M347" s="87"/>
      <c r="N347" s="87"/>
    </row>
    <row r="348" spans="1:14" ht="16.5" x14ac:dyDescent="0.3">
      <c r="A348" s="88" t="s">
        <v>3408</v>
      </c>
      <c r="B348" s="89" t="s">
        <v>4296</v>
      </c>
      <c r="C348" s="90">
        <v>429</v>
      </c>
      <c r="D348" s="90">
        <v>429</v>
      </c>
      <c r="E348" s="90" t="s">
        <v>516</v>
      </c>
    </row>
    <row r="349" spans="1:14" ht="16.5" x14ac:dyDescent="0.3">
      <c r="A349" s="88" t="s">
        <v>5111</v>
      </c>
      <c r="B349" s="89" t="s">
        <v>4278</v>
      </c>
      <c r="C349" s="90" t="s">
        <v>5112</v>
      </c>
      <c r="D349" s="90">
        <v>429</v>
      </c>
      <c r="E349" s="90" t="s">
        <v>516</v>
      </c>
    </row>
    <row r="350" spans="1:14" ht="16.5" x14ac:dyDescent="0.3">
      <c r="A350" s="88" t="s">
        <v>2528</v>
      </c>
      <c r="B350" s="89" t="s">
        <v>2529</v>
      </c>
      <c r="C350" s="90">
        <v>430</v>
      </c>
      <c r="D350" s="90">
        <v>430</v>
      </c>
      <c r="E350" s="90" t="s">
        <v>516</v>
      </c>
      <c r="F350" s="87"/>
      <c r="G350" s="87"/>
      <c r="H350" s="87"/>
      <c r="I350" s="87"/>
      <c r="J350" s="87"/>
      <c r="K350" s="87"/>
      <c r="L350" s="87"/>
      <c r="M350" s="87"/>
      <c r="N350" s="87"/>
    </row>
    <row r="351" spans="1:14" ht="16.5" x14ac:dyDescent="0.3">
      <c r="A351" s="88" t="s">
        <v>5113</v>
      </c>
      <c r="B351" s="89" t="s">
        <v>5114</v>
      </c>
      <c r="C351" s="90">
        <v>430</v>
      </c>
      <c r="D351" s="90">
        <v>430</v>
      </c>
      <c r="E351" s="90" t="s">
        <v>516</v>
      </c>
      <c r="F351" s="87"/>
      <c r="G351" s="87"/>
      <c r="H351" s="87"/>
      <c r="I351" s="87"/>
      <c r="J351" s="87"/>
      <c r="K351" s="87"/>
      <c r="L351" s="87"/>
      <c r="M351" s="87"/>
      <c r="N351" s="87"/>
    </row>
    <row r="352" spans="1:14" ht="16.5" x14ac:dyDescent="0.3">
      <c r="A352" s="88" t="s">
        <v>5115</v>
      </c>
      <c r="B352" s="89" t="s">
        <v>4321</v>
      </c>
      <c r="C352" s="90" t="s">
        <v>5116</v>
      </c>
      <c r="D352" s="90">
        <v>433</v>
      </c>
      <c r="E352" s="90" t="s">
        <v>516</v>
      </c>
    </row>
    <row r="353" spans="1:14" ht="16.5" x14ac:dyDescent="0.3">
      <c r="A353" s="88" t="s">
        <v>5117</v>
      </c>
      <c r="B353" s="89" t="s">
        <v>3409</v>
      </c>
      <c r="C353" s="90">
        <v>434</v>
      </c>
      <c r="D353" s="90">
        <v>434</v>
      </c>
      <c r="E353" s="90" t="s">
        <v>516</v>
      </c>
      <c r="F353" s="87"/>
      <c r="G353" s="87"/>
      <c r="H353" s="87"/>
      <c r="I353" s="87"/>
      <c r="J353" s="87"/>
      <c r="K353" s="87"/>
      <c r="L353" s="87"/>
      <c r="M353" s="87"/>
      <c r="N353" s="87"/>
    </row>
    <row r="354" spans="1:14" ht="16.5" x14ac:dyDescent="0.3">
      <c r="A354" s="88" t="s">
        <v>1130</v>
      </c>
      <c r="B354" s="89" t="s">
        <v>1131</v>
      </c>
      <c r="C354" s="90">
        <v>436</v>
      </c>
      <c r="D354" s="90">
        <v>436</v>
      </c>
      <c r="E354" s="90" t="s">
        <v>516</v>
      </c>
      <c r="F354" s="87"/>
      <c r="G354" s="87"/>
      <c r="H354" s="87"/>
      <c r="I354" s="87"/>
      <c r="J354" s="87"/>
      <c r="K354" s="87"/>
      <c r="L354" s="87"/>
      <c r="M354" s="87"/>
      <c r="N354" s="87"/>
    </row>
    <row r="355" spans="1:14" ht="16.5" x14ac:dyDescent="0.3">
      <c r="A355" s="88" t="s">
        <v>922</v>
      </c>
      <c r="B355" s="89" t="s">
        <v>923</v>
      </c>
      <c r="C355" s="90" t="s">
        <v>5118</v>
      </c>
      <c r="D355" s="90">
        <v>438</v>
      </c>
      <c r="E355" s="90" t="s">
        <v>516</v>
      </c>
      <c r="F355" s="87"/>
      <c r="G355" s="87"/>
      <c r="H355" s="87"/>
      <c r="I355" s="87"/>
      <c r="J355" s="87"/>
      <c r="K355" s="87"/>
      <c r="L355" s="87"/>
      <c r="M355" s="87"/>
      <c r="N355" s="87"/>
    </row>
    <row r="356" spans="1:14" ht="16.5" x14ac:dyDescent="0.3">
      <c r="A356" s="88" t="s">
        <v>5119</v>
      </c>
      <c r="B356" s="89" t="s">
        <v>5120</v>
      </c>
      <c r="C356" s="90">
        <v>441</v>
      </c>
      <c r="D356" s="90">
        <v>441</v>
      </c>
      <c r="E356" s="90" t="s">
        <v>541</v>
      </c>
      <c r="F356" s="87"/>
      <c r="G356" s="87"/>
      <c r="H356" s="87"/>
      <c r="I356" s="87"/>
      <c r="J356" s="87"/>
      <c r="K356" s="87"/>
      <c r="L356" s="87"/>
      <c r="M356" s="87"/>
      <c r="N356" s="87"/>
    </row>
    <row r="357" spans="1:14" ht="16.5" x14ac:dyDescent="0.3">
      <c r="A357" s="88" t="s">
        <v>5121</v>
      </c>
      <c r="B357" s="89" t="s">
        <v>5122</v>
      </c>
      <c r="C357" s="90" t="s">
        <v>5123</v>
      </c>
      <c r="D357" s="90">
        <v>442</v>
      </c>
      <c r="E357" s="90" t="s">
        <v>516</v>
      </c>
    </row>
    <row r="358" spans="1:14" ht="16.5" x14ac:dyDescent="0.3">
      <c r="A358" s="88" t="s">
        <v>2147</v>
      </c>
      <c r="B358" s="89" t="s">
        <v>2148</v>
      </c>
      <c r="C358" s="90">
        <v>442</v>
      </c>
      <c r="D358" s="90">
        <v>442</v>
      </c>
      <c r="E358" s="90" t="s">
        <v>516</v>
      </c>
      <c r="F358" s="87"/>
      <c r="G358" s="87"/>
      <c r="H358" s="87"/>
      <c r="I358" s="87"/>
      <c r="J358" s="87"/>
      <c r="K358" s="87"/>
      <c r="L358" s="87"/>
      <c r="M358" s="87"/>
      <c r="N358" s="87"/>
    </row>
    <row r="359" spans="1:14" ht="16.5" x14ac:dyDescent="0.3">
      <c r="A359" s="88" t="s">
        <v>303</v>
      </c>
      <c r="B359" s="89" t="s">
        <v>1847</v>
      </c>
      <c r="C359" s="90">
        <v>443</v>
      </c>
      <c r="D359" s="90">
        <v>443</v>
      </c>
      <c r="E359" s="90" t="s">
        <v>516</v>
      </c>
    </row>
    <row r="360" spans="1:14" ht="16.5" x14ac:dyDescent="0.3">
      <c r="A360" s="88" t="s">
        <v>5124</v>
      </c>
      <c r="B360" s="89" t="s">
        <v>3962</v>
      </c>
      <c r="C360" s="90">
        <v>445</v>
      </c>
      <c r="D360" s="90">
        <v>445</v>
      </c>
      <c r="E360" s="90" t="s">
        <v>516</v>
      </c>
    </row>
    <row r="361" spans="1:14" ht="16.5" x14ac:dyDescent="0.3">
      <c r="A361" s="88" t="s">
        <v>5125</v>
      </c>
      <c r="B361" s="89" t="s">
        <v>4297</v>
      </c>
      <c r="C361" s="90">
        <v>446</v>
      </c>
      <c r="D361" s="90">
        <v>446</v>
      </c>
      <c r="E361" s="90" t="s">
        <v>541</v>
      </c>
      <c r="F361" s="87"/>
      <c r="G361" s="87"/>
      <c r="H361" s="87"/>
      <c r="I361" s="87"/>
      <c r="J361" s="87"/>
      <c r="K361" s="87"/>
      <c r="L361" s="87"/>
      <c r="M361" s="87"/>
      <c r="N361" s="87"/>
    </row>
    <row r="362" spans="1:14" ht="16.5" x14ac:dyDescent="0.3">
      <c r="A362" s="88" t="s">
        <v>5126</v>
      </c>
      <c r="B362" s="89" t="s">
        <v>1655</v>
      </c>
      <c r="C362" s="90" t="s">
        <v>5127</v>
      </c>
      <c r="D362" s="90">
        <v>446</v>
      </c>
      <c r="E362" s="90" t="s">
        <v>516</v>
      </c>
      <c r="F362" s="87"/>
      <c r="G362" s="87"/>
      <c r="H362" s="87"/>
      <c r="I362" s="87"/>
      <c r="J362" s="87"/>
      <c r="K362" s="87"/>
      <c r="L362" s="87"/>
      <c r="M362" s="87"/>
      <c r="N362" s="87"/>
    </row>
    <row r="363" spans="1:14" ht="16.5" x14ac:dyDescent="0.3">
      <c r="A363" s="88" t="s">
        <v>3410</v>
      </c>
      <c r="B363" s="89" t="s">
        <v>3963</v>
      </c>
      <c r="C363" s="90">
        <v>448</v>
      </c>
      <c r="D363" s="90">
        <v>448</v>
      </c>
      <c r="E363" s="90" t="s">
        <v>516</v>
      </c>
    </row>
    <row r="364" spans="1:14" ht="16.5" x14ac:dyDescent="0.3">
      <c r="A364" s="88" t="s">
        <v>464</v>
      </c>
      <c r="B364" s="89" t="s">
        <v>464</v>
      </c>
      <c r="C364" s="90">
        <v>450</v>
      </c>
      <c r="D364" s="90">
        <v>450</v>
      </c>
      <c r="E364" s="90" t="s">
        <v>516</v>
      </c>
    </row>
    <row r="365" spans="1:14" ht="16.5" x14ac:dyDescent="0.3">
      <c r="A365" s="88" t="s">
        <v>3411</v>
      </c>
      <c r="B365" s="89" t="s">
        <v>4302</v>
      </c>
      <c r="C365" s="90">
        <v>451</v>
      </c>
      <c r="D365" s="90">
        <v>451</v>
      </c>
      <c r="E365" s="90" t="s">
        <v>516</v>
      </c>
    </row>
    <row r="366" spans="1:14" ht="16.5" x14ac:dyDescent="0.3">
      <c r="A366" s="88" t="s">
        <v>5128</v>
      </c>
      <c r="B366" s="89" t="s">
        <v>143</v>
      </c>
      <c r="C366" s="90">
        <v>452</v>
      </c>
      <c r="D366" s="90">
        <v>452</v>
      </c>
      <c r="E366" s="90" t="s">
        <v>516</v>
      </c>
    </row>
    <row r="367" spans="1:14" ht="16.5" x14ac:dyDescent="0.3">
      <c r="A367" s="88" t="s">
        <v>5129</v>
      </c>
      <c r="B367" s="89" t="s">
        <v>4454</v>
      </c>
      <c r="C367" s="90" t="s">
        <v>5130</v>
      </c>
      <c r="D367" s="90">
        <v>453</v>
      </c>
      <c r="E367" s="90" t="s">
        <v>516</v>
      </c>
      <c r="F367" s="87"/>
      <c r="G367" s="87"/>
      <c r="H367" s="87"/>
      <c r="I367" s="87"/>
      <c r="J367" s="87"/>
      <c r="K367" s="87"/>
      <c r="L367" s="87"/>
      <c r="M367" s="87"/>
      <c r="N367" s="87"/>
    </row>
    <row r="368" spans="1:14" ht="16.5" x14ac:dyDescent="0.3">
      <c r="A368" s="88" t="s">
        <v>5131</v>
      </c>
      <c r="B368" s="89" t="s">
        <v>5132</v>
      </c>
      <c r="C368" s="90" t="s">
        <v>5133</v>
      </c>
      <c r="D368" s="90">
        <v>454</v>
      </c>
      <c r="E368" s="90" t="s">
        <v>516</v>
      </c>
      <c r="F368" s="87"/>
      <c r="G368" s="87"/>
      <c r="H368" s="87"/>
      <c r="I368" s="87"/>
      <c r="J368" s="87"/>
      <c r="K368" s="87"/>
      <c r="L368" s="87"/>
      <c r="M368" s="87"/>
      <c r="N368" s="87"/>
    </row>
    <row r="369" spans="1:14" ht="16.5" x14ac:dyDescent="0.3">
      <c r="A369" s="88" t="s">
        <v>2692</v>
      </c>
      <c r="B369" s="89" t="s">
        <v>4312</v>
      </c>
      <c r="C369" s="90">
        <v>456</v>
      </c>
      <c r="D369" s="90">
        <v>456</v>
      </c>
      <c r="E369" s="90" t="s">
        <v>516</v>
      </c>
      <c r="F369" s="87"/>
      <c r="G369" s="87"/>
      <c r="H369" s="87"/>
      <c r="I369" s="87"/>
      <c r="J369" s="87"/>
      <c r="K369" s="87"/>
      <c r="L369" s="87"/>
      <c r="M369" s="87"/>
      <c r="N369" s="87"/>
    </row>
    <row r="370" spans="1:14" ht="16.5" x14ac:dyDescent="0.3">
      <c r="A370" s="88" t="s">
        <v>401</v>
      </c>
      <c r="B370" s="89" t="s">
        <v>1069</v>
      </c>
      <c r="C370" s="90">
        <v>460</v>
      </c>
      <c r="D370" s="90">
        <v>460</v>
      </c>
      <c r="E370" s="90" t="s">
        <v>516</v>
      </c>
      <c r="F370" s="87"/>
      <c r="G370" s="87"/>
      <c r="H370" s="87"/>
      <c r="I370" s="87"/>
      <c r="J370" s="87"/>
      <c r="K370" s="87"/>
      <c r="L370" s="87"/>
      <c r="M370" s="87"/>
      <c r="N370" s="87"/>
    </row>
    <row r="371" spans="1:14" ht="16.5" x14ac:dyDescent="0.3">
      <c r="A371" s="88" t="s">
        <v>5134</v>
      </c>
      <c r="B371" s="89" t="s">
        <v>3964</v>
      </c>
      <c r="C371" s="90">
        <v>467</v>
      </c>
      <c r="D371" s="90">
        <v>467</v>
      </c>
      <c r="E371" s="90" t="s">
        <v>516</v>
      </c>
      <c r="F371" s="87"/>
      <c r="G371" s="87"/>
      <c r="H371" s="87"/>
      <c r="I371" s="87"/>
      <c r="J371" s="87"/>
      <c r="K371" s="87"/>
      <c r="L371" s="87"/>
      <c r="M371" s="87"/>
      <c r="N371" s="87"/>
    </row>
    <row r="372" spans="1:14" ht="16.5" x14ac:dyDescent="0.3">
      <c r="A372" s="88" t="s">
        <v>5135</v>
      </c>
      <c r="B372" s="89" t="s">
        <v>4332</v>
      </c>
      <c r="C372" s="90" t="s">
        <v>5136</v>
      </c>
      <c r="D372" s="90">
        <v>471</v>
      </c>
      <c r="E372" s="90" t="s">
        <v>516</v>
      </c>
      <c r="F372" s="87"/>
      <c r="G372" s="87"/>
      <c r="H372" s="87"/>
      <c r="I372" s="87"/>
      <c r="J372" s="87"/>
      <c r="K372" s="87"/>
      <c r="L372" s="87"/>
      <c r="M372" s="87"/>
      <c r="N372" s="87"/>
    </row>
    <row r="373" spans="1:14" ht="16.5" x14ac:dyDescent="0.3">
      <c r="A373" s="88" t="s">
        <v>709</v>
      </c>
      <c r="B373" s="89" t="s">
        <v>710</v>
      </c>
      <c r="C373" s="90">
        <v>472</v>
      </c>
      <c r="D373" s="90">
        <v>472</v>
      </c>
      <c r="E373" s="90" t="s">
        <v>516</v>
      </c>
      <c r="F373" s="87"/>
      <c r="G373" s="87"/>
      <c r="H373" s="87"/>
      <c r="I373" s="87"/>
      <c r="J373" s="87"/>
      <c r="K373" s="87"/>
      <c r="L373" s="87"/>
      <c r="M373" s="87"/>
      <c r="N373" s="87"/>
    </row>
    <row r="374" spans="1:14" ht="16.5" x14ac:dyDescent="0.3">
      <c r="A374" s="88" t="s">
        <v>3196</v>
      </c>
      <c r="B374" s="89" t="s">
        <v>3197</v>
      </c>
      <c r="C374" s="90" t="s">
        <v>3198</v>
      </c>
      <c r="D374" s="90">
        <v>474</v>
      </c>
      <c r="E374" s="90" t="s">
        <v>516</v>
      </c>
      <c r="F374" s="87"/>
      <c r="G374" s="87"/>
      <c r="H374" s="87"/>
      <c r="I374" s="87"/>
      <c r="J374" s="87"/>
      <c r="K374" s="87"/>
      <c r="L374" s="87"/>
      <c r="M374" s="87"/>
      <c r="N374" s="87"/>
    </row>
    <row r="375" spans="1:14" ht="16.5" x14ac:dyDescent="0.3">
      <c r="A375" s="88" t="s">
        <v>5137</v>
      </c>
      <c r="B375" s="89" t="s">
        <v>3965</v>
      </c>
      <c r="C375" s="90">
        <v>475</v>
      </c>
      <c r="D375" s="90">
        <v>475</v>
      </c>
      <c r="E375" s="90" t="s">
        <v>516</v>
      </c>
      <c r="F375" s="87"/>
      <c r="G375" s="87"/>
      <c r="H375" s="87"/>
      <c r="I375" s="87"/>
      <c r="J375" s="87"/>
      <c r="K375" s="87"/>
      <c r="L375" s="87"/>
      <c r="M375" s="87"/>
      <c r="N375" s="87"/>
    </row>
    <row r="376" spans="1:14" ht="16.5" x14ac:dyDescent="0.3">
      <c r="A376" s="88" t="s">
        <v>3412</v>
      </c>
      <c r="B376" s="89" t="s">
        <v>4388</v>
      </c>
      <c r="C376" s="90">
        <v>476</v>
      </c>
      <c r="D376" s="90">
        <v>476</v>
      </c>
      <c r="E376" s="90" t="s">
        <v>516</v>
      </c>
    </row>
    <row r="377" spans="1:14" ht="16.5" x14ac:dyDescent="0.3">
      <c r="A377" s="88" t="s">
        <v>5138</v>
      </c>
      <c r="B377" s="89" t="s">
        <v>5139</v>
      </c>
      <c r="C377" s="90" t="s">
        <v>5140</v>
      </c>
      <c r="D377" s="90">
        <v>477</v>
      </c>
      <c r="E377" s="90" t="s">
        <v>516</v>
      </c>
      <c r="F377" s="87"/>
      <c r="G377" s="87"/>
      <c r="H377" s="87"/>
      <c r="I377" s="87"/>
      <c r="J377" s="87"/>
      <c r="K377" s="87"/>
      <c r="L377" s="87"/>
      <c r="M377" s="87"/>
      <c r="N377" s="87"/>
    </row>
    <row r="378" spans="1:14" ht="16.5" x14ac:dyDescent="0.3">
      <c r="A378" s="88" t="s">
        <v>5141</v>
      </c>
      <c r="B378" s="89" t="s">
        <v>4174</v>
      </c>
      <c r="C378" s="90">
        <v>476</v>
      </c>
      <c r="D378" s="90">
        <v>477</v>
      </c>
      <c r="E378" s="90" t="s">
        <v>516</v>
      </c>
    </row>
    <row r="379" spans="1:14" ht="16.5" x14ac:dyDescent="0.3">
      <c r="A379" s="88" t="s">
        <v>2867</v>
      </c>
      <c r="B379" s="89" t="s">
        <v>4317</v>
      </c>
      <c r="C379" s="90">
        <v>478</v>
      </c>
      <c r="D379" s="90">
        <v>478</v>
      </c>
      <c r="E379" s="90" t="s">
        <v>516</v>
      </c>
      <c r="F379" s="87"/>
      <c r="G379" s="87"/>
      <c r="H379" s="87"/>
      <c r="I379" s="87"/>
      <c r="J379" s="87"/>
      <c r="K379" s="87"/>
      <c r="L379" s="87"/>
      <c r="M379" s="87"/>
      <c r="N379" s="87"/>
    </row>
    <row r="380" spans="1:14" ht="16.5" x14ac:dyDescent="0.3">
      <c r="A380" s="88" t="s">
        <v>407</v>
      </c>
      <c r="B380" s="89" t="s">
        <v>3966</v>
      </c>
      <c r="C380" s="90">
        <v>481</v>
      </c>
      <c r="D380" s="90">
        <v>481</v>
      </c>
      <c r="E380" s="90" t="s">
        <v>516</v>
      </c>
      <c r="F380" s="87"/>
      <c r="G380" s="87"/>
      <c r="H380" s="87"/>
      <c r="I380" s="87"/>
      <c r="J380" s="87"/>
      <c r="K380" s="87"/>
      <c r="L380" s="87"/>
      <c r="M380" s="87"/>
      <c r="N380" s="87"/>
    </row>
    <row r="381" spans="1:14" ht="16.5" x14ac:dyDescent="0.3">
      <c r="A381" s="88" t="s">
        <v>5142</v>
      </c>
      <c r="B381" s="89" t="s">
        <v>4313</v>
      </c>
      <c r="C381" s="90" t="s">
        <v>5143</v>
      </c>
      <c r="D381" s="90">
        <v>482</v>
      </c>
      <c r="E381" s="90" t="s">
        <v>516</v>
      </c>
    </row>
    <row r="382" spans="1:14" ht="16.5" x14ac:dyDescent="0.3">
      <c r="A382" s="88" t="s">
        <v>5144</v>
      </c>
      <c r="B382" s="89" t="s">
        <v>5145</v>
      </c>
      <c r="C382" s="90" t="s">
        <v>1677</v>
      </c>
      <c r="D382" s="90">
        <v>482</v>
      </c>
      <c r="E382" s="90" t="s">
        <v>516</v>
      </c>
      <c r="F382" s="87"/>
      <c r="G382" s="87"/>
      <c r="H382" s="87"/>
      <c r="I382" s="87"/>
      <c r="J382" s="87"/>
      <c r="K382" s="87"/>
      <c r="L382" s="87"/>
      <c r="M382" s="87"/>
      <c r="N382" s="87"/>
    </row>
    <row r="383" spans="1:14" ht="16.5" x14ac:dyDescent="0.3">
      <c r="A383" s="88" t="s">
        <v>1205</v>
      </c>
      <c r="B383" s="89" t="s">
        <v>1206</v>
      </c>
      <c r="C383" s="90">
        <v>487</v>
      </c>
      <c r="D383" s="90">
        <v>487</v>
      </c>
      <c r="E383" s="90" t="s">
        <v>516</v>
      </c>
      <c r="F383" s="87"/>
      <c r="G383" s="87"/>
      <c r="H383" s="87"/>
      <c r="I383" s="87"/>
      <c r="J383" s="87"/>
      <c r="K383" s="87"/>
      <c r="L383" s="87"/>
      <c r="M383" s="87"/>
      <c r="N383" s="87"/>
    </row>
    <row r="384" spans="1:14" ht="16.5" x14ac:dyDescent="0.3">
      <c r="A384" s="88" t="s">
        <v>2670</v>
      </c>
      <c r="B384" s="89" t="s">
        <v>4376</v>
      </c>
      <c r="C384" s="90">
        <v>488</v>
      </c>
      <c r="D384" s="90">
        <v>488</v>
      </c>
      <c r="E384" s="90" t="s">
        <v>516</v>
      </c>
      <c r="F384" s="87"/>
      <c r="G384" s="87"/>
      <c r="H384" s="87"/>
      <c r="I384" s="87"/>
      <c r="J384" s="87"/>
      <c r="K384" s="87"/>
      <c r="L384" s="87"/>
      <c r="M384" s="87"/>
      <c r="N384" s="87"/>
    </row>
    <row r="385" spans="1:14" ht="16.5" x14ac:dyDescent="0.3">
      <c r="A385" s="88" t="s">
        <v>2541</v>
      </c>
      <c r="B385" s="89" t="s">
        <v>2542</v>
      </c>
      <c r="C385" s="90">
        <v>489</v>
      </c>
      <c r="D385" s="90">
        <v>489</v>
      </c>
      <c r="E385" s="90" t="s">
        <v>516</v>
      </c>
      <c r="F385" s="87"/>
      <c r="G385" s="87"/>
      <c r="H385" s="87"/>
      <c r="I385" s="87"/>
      <c r="J385" s="87"/>
      <c r="K385" s="87"/>
      <c r="L385" s="87"/>
      <c r="M385" s="87"/>
      <c r="N385" s="87"/>
    </row>
    <row r="386" spans="1:14" ht="16.5" x14ac:dyDescent="0.3">
      <c r="A386" s="88" t="s">
        <v>5146</v>
      </c>
      <c r="B386" s="89" t="s">
        <v>5147</v>
      </c>
      <c r="C386" s="90">
        <v>489</v>
      </c>
      <c r="D386" s="90">
        <v>489</v>
      </c>
      <c r="E386" s="90" t="s">
        <v>541</v>
      </c>
      <c r="F386" s="87"/>
      <c r="G386" s="87"/>
      <c r="H386" s="87"/>
      <c r="I386" s="87"/>
      <c r="J386" s="87"/>
      <c r="K386" s="87"/>
      <c r="L386" s="87"/>
      <c r="M386" s="87"/>
      <c r="N386" s="87"/>
    </row>
    <row r="387" spans="1:14" ht="16.5" x14ac:dyDescent="0.3">
      <c r="A387" s="88" t="s">
        <v>1066</v>
      </c>
      <c r="B387" s="89" t="s">
        <v>1067</v>
      </c>
      <c r="C387" s="90" t="s">
        <v>1068</v>
      </c>
      <c r="D387" s="90">
        <v>491</v>
      </c>
      <c r="E387" s="90" t="s">
        <v>516</v>
      </c>
      <c r="F387" s="87"/>
      <c r="G387" s="87"/>
      <c r="H387" s="87"/>
      <c r="I387" s="87"/>
      <c r="J387" s="87"/>
      <c r="K387" s="87"/>
      <c r="L387" s="87"/>
      <c r="M387" s="87"/>
      <c r="N387" s="87"/>
    </row>
    <row r="388" spans="1:14" ht="16.5" x14ac:dyDescent="0.3">
      <c r="A388" s="88" t="s">
        <v>5148</v>
      </c>
      <c r="B388" s="89" t="s">
        <v>4965</v>
      </c>
      <c r="C388" s="90" t="s">
        <v>5149</v>
      </c>
      <c r="D388" s="90">
        <v>496</v>
      </c>
      <c r="E388" s="90" t="s">
        <v>541</v>
      </c>
      <c r="F388" s="87"/>
      <c r="G388" s="87"/>
      <c r="H388" s="87"/>
      <c r="I388" s="87"/>
      <c r="J388" s="87"/>
      <c r="K388" s="87"/>
      <c r="L388" s="87"/>
      <c r="M388" s="87"/>
      <c r="N388" s="87"/>
    </row>
    <row r="389" spans="1:14" ht="16.5" x14ac:dyDescent="0.3">
      <c r="A389" s="88" t="s">
        <v>5150</v>
      </c>
      <c r="B389" s="89" t="s">
        <v>3967</v>
      </c>
      <c r="C389" s="90">
        <v>502</v>
      </c>
      <c r="D389" s="90">
        <v>502</v>
      </c>
      <c r="E389" s="90" t="s">
        <v>516</v>
      </c>
    </row>
    <row r="390" spans="1:14" ht="16.5" x14ac:dyDescent="0.3">
      <c r="A390" s="88" t="s">
        <v>370</v>
      </c>
      <c r="B390" s="89" t="s">
        <v>5151</v>
      </c>
      <c r="C390" s="90">
        <v>504</v>
      </c>
      <c r="D390" s="90">
        <v>504</v>
      </c>
      <c r="E390" s="90" t="s">
        <v>516</v>
      </c>
      <c r="F390" s="87"/>
      <c r="G390" s="87"/>
      <c r="H390" s="87"/>
      <c r="I390" s="87"/>
      <c r="J390" s="87"/>
      <c r="K390" s="87"/>
      <c r="L390" s="87"/>
      <c r="M390" s="87"/>
      <c r="N390" s="87"/>
    </row>
    <row r="391" spans="1:14" ht="16.5" x14ac:dyDescent="0.3">
      <c r="A391" s="88" t="s">
        <v>5152</v>
      </c>
      <c r="B391" s="89" t="s">
        <v>5153</v>
      </c>
      <c r="C391" s="90">
        <v>506</v>
      </c>
      <c r="D391" s="90">
        <v>506</v>
      </c>
      <c r="E391" s="90" t="s">
        <v>516</v>
      </c>
      <c r="F391" s="87"/>
      <c r="G391" s="87"/>
      <c r="H391" s="87"/>
      <c r="I391" s="87"/>
      <c r="J391" s="87"/>
      <c r="K391" s="87"/>
      <c r="L391" s="87"/>
      <c r="M391" s="87"/>
      <c r="N391" s="87"/>
    </row>
    <row r="392" spans="1:14" ht="16.5" x14ac:dyDescent="0.3">
      <c r="A392" s="88" t="s">
        <v>5154</v>
      </c>
      <c r="B392" s="89" t="s">
        <v>5155</v>
      </c>
      <c r="C392" s="90" t="s">
        <v>5156</v>
      </c>
      <c r="D392" s="90">
        <v>506</v>
      </c>
      <c r="E392" s="90" t="s">
        <v>541</v>
      </c>
    </row>
    <row r="393" spans="1:14" ht="16.5" x14ac:dyDescent="0.3">
      <c r="A393" s="88" t="s">
        <v>5157</v>
      </c>
      <c r="B393" s="89" t="s">
        <v>4395</v>
      </c>
      <c r="C393" s="90" t="s">
        <v>5158</v>
      </c>
      <c r="D393" s="90">
        <v>507</v>
      </c>
      <c r="E393" s="90" t="s">
        <v>516</v>
      </c>
      <c r="F393" s="87"/>
      <c r="G393" s="87"/>
      <c r="H393" s="87"/>
      <c r="I393" s="87"/>
      <c r="J393" s="87"/>
      <c r="K393" s="87"/>
      <c r="L393" s="87"/>
      <c r="M393" s="87"/>
      <c r="N393" s="87"/>
    </row>
    <row r="394" spans="1:14" ht="16.5" x14ac:dyDescent="0.3">
      <c r="A394" s="88" t="s">
        <v>420</v>
      </c>
      <c r="B394" s="89" t="s">
        <v>2003</v>
      </c>
      <c r="C394" s="90">
        <v>507</v>
      </c>
      <c r="D394" s="90">
        <v>507</v>
      </c>
      <c r="E394" s="90" t="s">
        <v>516</v>
      </c>
      <c r="F394" s="87"/>
      <c r="G394" s="87"/>
      <c r="H394" s="87"/>
      <c r="I394" s="87"/>
      <c r="J394" s="87"/>
      <c r="K394" s="87"/>
      <c r="L394" s="87"/>
      <c r="M394" s="87"/>
      <c r="N394" s="87"/>
    </row>
    <row r="395" spans="1:14" ht="16.5" x14ac:dyDescent="0.3">
      <c r="A395" s="88" t="s">
        <v>734</v>
      </c>
      <c r="B395" s="89" t="s">
        <v>5159</v>
      </c>
      <c r="C395" s="90" t="s">
        <v>736</v>
      </c>
      <c r="D395" s="90">
        <v>508</v>
      </c>
      <c r="E395" s="90" t="s">
        <v>516</v>
      </c>
      <c r="F395" s="87"/>
      <c r="G395" s="87"/>
      <c r="H395" s="87"/>
      <c r="I395" s="87"/>
      <c r="J395" s="87"/>
      <c r="K395" s="87"/>
      <c r="L395" s="87"/>
      <c r="M395" s="87"/>
      <c r="N395" s="87"/>
    </row>
    <row r="396" spans="1:14" ht="16.5" x14ac:dyDescent="0.3">
      <c r="A396" s="88" t="s">
        <v>3415</v>
      </c>
      <c r="B396" s="89" t="s">
        <v>3968</v>
      </c>
      <c r="C396" s="90">
        <v>511</v>
      </c>
      <c r="D396" s="90">
        <v>511</v>
      </c>
      <c r="E396" s="90" t="s">
        <v>516</v>
      </c>
    </row>
    <row r="397" spans="1:14" ht="16.5" x14ac:dyDescent="0.3">
      <c r="A397" s="88" t="s">
        <v>5160</v>
      </c>
      <c r="B397" s="89" t="s">
        <v>5161</v>
      </c>
      <c r="C397" s="90" t="s">
        <v>5162</v>
      </c>
      <c r="D397" s="90">
        <v>512</v>
      </c>
      <c r="E397" s="90" t="s">
        <v>516</v>
      </c>
      <c r="F397" s="87"/>
      <c r="G397" s="87"/>
      <c r="H397" s="87"/>
      <c r="I397" s="87"/>
      <c r="J397" s="87"/>
      <c r="K397" s="87"/>
      <c r="L397" s="87"/>
      <c r="M397" s="87"/>
      <c r="N397" s="87"/>
    </row>
    <row r="398" spans="1:14" ht="16.5" x14ac:dyDescent="0.3">
      <c r="A398" s="88" t="s">
        <v>2737</v>
      </c>
      <c r="B398" s="89" t="s">
        <v>3969</v>
      </c>
      <c r="C398" s="90">
        <v>512</v>
      </c>
      <c r="D398" s="90">
        <v>512</v>
      </c>
      <c r="E398" s="90" t="s">
        <v>516</v>
      </c>
      <c r="F398" s="87"/>
      <c r="G398" s="87"/>
      <c r="H398" s="87"/>
      <c r="I398" s="87"/>
      <c r="J398" s="87"/>
      <c r="K398" s="87"/>
      <c r="L398" s="87"/>
      <c r="M398" s="87"/>
      <c r="N398" s="87"/>
    </row>
    <row r="399" spans="1:14" ht="16.5" x14ac:dyDescent="0.3">
      <c r="A399" s="88" t="s">
        <v>483</v>
      </c>
      <c r="B399" s="89" t="s">
        <v>1281</v>
      </c>
      <c r="C399" s="90">
        <v>513</v>
      </c>
      <c r="D399" s="90">
        <v>513</v>
      </c>
      <c r="E399" s="90" t="s">
        <v>516</v>
      </c>
      <c r="F399" s="87"/>
      <c r="G399" s="87"/>
      <c r="H399" s="87"/>
      <c r="I399" s="87"/>
      <c r="J399" s="87"/>
      <c r="K399" s="87"/>
      <c r="L399" s="87"/>
      <c r="M399" s="87"/>
      <c r="N399" s="87"/>
    </row>
    <row r="400" spans="1:14" ht="16.5" x14ac:dyDescent="0.3">
      <c r="A400" s="88" t="s">
        <v>5163</v>
      </c>
      <c r="B400" s="89" t="s">
        <v>4319</v>
      </c>
      <c r="C400" s="90" t="s">
        <v>5164</v>
      </c>
      <c r="D400" s="90">
        <v>517</v>
      </c>
      <c r="E400" s="90" t="s">
        <v>516</v>
      </c>
      <c r="F400" s="87"/>
      <c r="G400" s="87"/>
      <c r="H400" s="87"/>
      <c r="I400" s="87"/>
      <c r="J400" s="87"/>
      <c r="K400" s="87"/>
      <c r="L400" s="87"/>
      <c r="M400" s="87"/>
      <c r="N400" s="87"/>
    </row>
    <row r="401" spans="1:14" ht="16.5" x14ac:dyDescent="0.3">
      <c r="A401" s="88" t="s">
        <v>5165</v>
      </c>
      <c r="B401" s="89" t="s">
        <v>1478</v>
      </c>
      <c r="C401" s="90" t="s">
        <v>1479</v>
      </c>
      <c r="D401" s="90">
        <v>517</v>
      </c>
      <c r="E401" s="90" t="s">
        <v>516</v>
      </c>
      <c r="F401" s="87"/>
      <c r="G401" s="87"/>
      <c r="H401" s="87"/>
      <c r="I401" s="87"/>
      <c r="J401" s="87"/>
      <c r="K401" s="87"/>
      <c r="L401" s="87"/>
      <c r="M401" s="87"/>
      <c r="N401" s="87"/>
    </row>
    <row r="402" spans="1:14" ht="16.5" x14ac:dyDescent="0.3">
      <c r="A402" s="88" t="s">
        <v>5166</v>
      </c>
      <c r="B402" s="89" t="s">
        <v>949</v>
      </c>
      <c r="C402" s="90">
        <v>517</v>
      </c>
      <c r="D402" s="90">
        <v>517</v>
      </c>
      <c r="E402" s="90" t="s">
        <v>516</v>
      </c>
      <c r="F402" s="87"/>
      <c r="G402" s="87"/>
      <c r="H402" s="87"/>
      <c r="I402" s="87"/>
      <c r="J402" s="87"/>
      <c r="K402" s="87"/>
      <c r="L402" s="87"/>
      <c r="M402" s="87"/>
      <c r="N402" s="87"/>
    </row>
    <row r="403" spans="1:14" ht="16.5" x14ac:dyDescent="0.3">
      <c r="A403" s="88" t="s">
        <v>3035</v>
      </c>
      <c r="B403" s="89" t="s">
        <v>5167</v>
      </c>
      <c r="C403" s="90">
        <v>523</v>
      </c>
      <c r="D403" s="90">
        <v>523</v>
      </c>
      <c r="E403" s="90" t="s">
        <v>516</v>
      </c>
      <c r="F403" s="87"/>
      <c r="G403" s="87"/>
      <c r="H403" s="87"/>
      <c r="I403" s="87"/>
      <c r="J403" s="87"/>
      <c r="K403" s="87"/>
      <c r="L403" s="87"/>
      <c r="M403" s="87"/>
      <c r="N403" s="87"/>
    </row>
    <row r="404" spans="1:14" ht="16.5" x14ac:dyDescent="0.3">
      <c r="A404" s="88" t="s">
        <v>5168</v>
      </c>
      <c r="B404" s="89" t="s">
        <v>485</v>
      </c>
      <c r="C404" s="90">
        <v>523</v>
      </c>
      <c r="D404" s="90">
        <v>523</v>
      </c>
      <c r="E404" s="90" t="s">
        <v>516</v>
      </c>
      <c r="F404" s="87"/>
      <c r="G404" s="87"/>
      <c r="H404" s="87"/>
      <c r="I404" s="87"/>
      <c r="J404" s="87"/>
      <c r="K404" s="87"/>
      <c r="L404" s="87"/>
      <c r="M404" s="87"/>
      <c r="N404" s="87"/>
    </row>
    <row r="405" spans="1:14" ht="16.5" x14ac:dyDescent="0.3">
      <c r="A405" s="88" t="s">
        <v>3416</v>
      </c>
      <c r="B405" s="89" t="s">
        <v>5169</v>
      </c>
      <c r="C405" s="90">
        <v>524</v>
      </c>
      <c r="D405" s="90">
        <v>524</v>
      </c>
      <c r="E405" s="90" t="s">
        <v>516</v>
      </c>
    </row>
    <row r="406" spans="1:14" ht="16.5" x14ac:dyDescent="0.3">
      <c r="A406" s="88" t="s">
        <v>268</v>
      </c>
      <c r="B406" s="89" t="s">
        <v>1585</v>
      </c>
      <c r="C406" s="90">
        <v>526</v>
      </c>
      <c r="D406" s="90">
        <v>526</v>
      </c>
      <c r="E406" s="90" t="s">
        <v>516</v>
      </c>
      <c r="F406" s="87"/>
      <c r="G406" s="87"/>
      <c r="H406" s="87"/>
      <c r="I406" s="87"/>
      <c r="J406" s="87"/>
      <c r="K406" s="87"/>
      <c r="L406" s="87"/>
      <c r="M406" s="87"/>
      <c r="N406" s="87"/>
    </row>
    <row r="407" spans="1:14" ht="16.5" x14ac:dyDescent="0.3">
      <c r="A407" s="88" t="s">
        <v>415</v>
      </c>
      <c r="B407" s="89" t="s">
        <v>3970</v>
      </c>
      <c r="C407" s="90">
        <v>528</v>
      </c>
      <c r="D407" s="90">
        <v>528</v>
      </c>
      <c r="E407" s="90" t="s">
        <v>516</v>
      </c>
      <c r="F407" s="87"/>
      <c r="G407" s="87"/>
      <c r="H407" s="87"/>
      <c r="I407" s="87"/>
      <c r="J407" s="87"/>
      <c r="K407" s="87"/>
      <c r="L407" s="87"/>
      <c r="M407" s="87"/>
      <c r="N407" s="87"/>
    </row>
    <row r="408" spans="1:14" ht="16.5" x14ac:dyDescent="0.3">
      <c r="A408" s="88" t="s">
        <v>296</v>
      </c>
      <c r="B408" s="89" t="s">
        <v>5170</v>
      </c>
      <c r="C408" s="90">
        <v>531</v>
      </c>
      <c r="D408" s="90">
        <v>531</v>
      </c>
      <c r="E408" s="90" t="s">
        <v>516</v>
      </c>
      <c r="F408" s="87"/>
      <c r="G408" s="87"/>
      <c r="H408" s="87"/>
      <c r="I408" s="87"/>
      <c r="J408" s="87"/>
      <c r="K408" s="87"/>
      <c r="L408" s="87"/>
      <c r="M408" s="87"/>
      <c r="N408" s="87"/>
    </row>
    <row r="409" spans="1:14" ht="16.5" x14ac:dyDescent="0.3">
      <c r="A409" s="88" t="s">
        <v>3277</v>
      </c>
      <c r="B409" s="89" t="s">
        <v>5171</v>
      </c>
      <c r="C409" s="90">
        <v>534</v>
      </c>
      <c r="D409" s="90">
        <v>534</v>
      </c>
      <c r="E409" s="90" t="s">
        <v>516</v>
      </c>
      <c r="F409" s="87"/>
      <c r="G409" s="87"/>
      <c r="H409" s="87"/>
      <c r="I409" s="87"/>
      <c r="J409" s="87"/>
      <c r="K409" s="87"/>
      <c r="L409" s="87"/>
      <c r="M409" s="87"/>
      <c r="N409" s="87"/>
    </row>
    <row r="410" spans="1:14" ht="16.5" x14ac:dyDescent="0.3">
      <c r="A410" s="88" t="s">
        <v>5172</v>
      </c>
      <c r="B410" s="89" t="s">
        <v>4306</v>
      </c>
      <c r="C410" s="91" t="s">
        <v>5173</v>
      </c>
      <c r="D410" s="91">
        <v>537</v>
      </c>
      <c r="E410" s="90" t="s">
        <v>516</v>
      </c>
    </row>
    <row r="411" spans="1:14" ht="16.5" x14ac:dyDescent="0.3">
      <c r="A411" s="88" t="s">
        <v>5174</v>
      </c>
      <c r="B411" s="89" t="s">
        <v>4305</v>
      </c>
      <c r="C411" s="91" t="s">
        <v>5175</v>
      </c>
      <c r="D411" s="91">
        <v>537</v>
      </c>
      <c r="E411" s="90" t="s">
        <v>516</v>
      </c>
    </row>
    <row r="412" spans="1:14" ht="16.5" x14ac:dyDescent="0.3">
      <c r="A412" s="88" t="s">
        <v>386</v>
      </c>
      <c r="B412" s="89" t="s">
        <v>3972</v>
      </c>
      <c r="C412" s="90">
        <v>537</v>
      </c>
      <c r="D412" s="90">
        <v>537</v>
      </c>
      <c r="E412" s="90" t="s">
        <v>516</v>
      </c>
      <c r="F412" s="87"/>
      <c r="G412" s="87"/>
      <c r="H412" s="87"/>
      <c r="I412" s="87"/>
      <c r="J412" s="87"/>
      <c r="K412" s="87"/>
      <c r="L412" s="87"/>
      <c r="M412" s="87"/>
      <c r="N412" s="87"/>
    </row>
    <row r="413" spans="1:14" ht="16.5" x14ac:dyDescent="0.3">
      <c r="A413" s="88" t="s">
        <v>3417</v>
      </c>
      <c r="B413" s="89" t="s">
        <v>5176</v>
      </c>
      <c r="C413" s="90">
        <v>541</v>
      </c>
      <c r="D413" s="90">
        <v>541</v>
      </c>
      <c r="E413" s="90" t="s">
        <v>516</v>
      </c>
    </row>
    <row r="414" spans="1:14" ht="16.5" x14ac:dyDescent="0.3">
      <c r="A414" s="88" t="s">
        <v>3418</v>
      </c>
      <c r="B414" s="89" t="s">
        <v>5177</v>
      </c>
      <c r="C414" s="90">
        <v>544</v>
      </c>
      <c r="D414" s="90">
        <v>544</v>
      </c>
      <c r="E414" s="90" t="s">
        <v>516</v>
      </c>
    </row>
    <row r="415" spans="1:14" ht="16.5" x14ac:dyDescent="0.3">
      <c r="A415" s="88" t="s">
        <v>5178</v>
      </c>
      <c r="B415" s="89" t="s">
        <v>1241</v>
      </c>
      <c r="C415" s="90">
        <v>545</v>
      </c>
      <c r="D415" s="90">
        <v>545</v>
      </c>
      <c r="E415" s="90" t="s">
        <v>516</v>
      </c>
      <c r="F415" s="87"/>
      <c r="G415" s="87"/>
      <c r="H415" s="87"/>
      <c r="I415" s="87"/>
      <c r="J415" s="87"/>
      <c r="K415" s="87"/>
      <c r="L415" s="87"/>
      <c r="M415" s="87"/>
      <c r="N415" s="87"/>
    </row>
    <row r="416" spans="1:14" ht="16.5" x14ac:dyDescent="0.3">
      <c r="A416" s="88" t="s">
        <v>5179</v>
      </c>
      <c r="B416" s="89" t="s">
        <v>5180</v>
      </c>
      <c r="C416" s="90">
        <v>546</v>
      </c>
      <c r="D416" s="90">
        <v>546</v>
      </c>
      <c r="E416" s="90" t="s">
        <v>541</v>
      </c>
      <c r="F416" s="87"/>
      <c r="G416" s="87"/>
      <c r="H416" s="87"/>
      <c r="I416" s="87"/>
      <c r="J416" s="87"/>
      <c r="K416" s="87"/>
      <c r="L416" s="87"/>
      <c r="M416" s="87"/>
      <c r="N416" s="87"/>
    </row>
    <row r="417" spans="1:14" ht="16.5" x14ac:dyDescent="0.3">
      <c r="A417" s="88" t="s">
        <v>5181</v>
      </c>
      <c r="B417" s="89" t="s">
        <v>4712</v>
      </c>
      <c r="C417" s="90">
        <v>546</v>
      </c>
      <c r="D417" s="90">
        <v>546</v>
      </c>
      <c r="E417" s="90" t="s">
        <v>516</v>
      </c>
    </row>
    <row r="418" spans="1:14" ht="16.5" x14ac:dyDescent="0.3">
      <c r="A418" s="88" t="s">
        <v>2004</v>
      </c>
      <c r="B418" s="89" t="s">
        <v>5182</v>
      </c>
      <c r="C418" s="90" t="s">
        <v>2006</v>
      </c>
      <c r="D418" s="90">
        <v>547</v>
      </c>
      <c r="E418" s="90" t="s">
        <v>541</v>
      </c>
      <c r="F418" s="87"/>
      <c r="G418" s="87"/>
      <c r="H418" s="87"/>
      <c r="I418" s="87"/>
      <c r="J418" s="87"/>
      <c r="K418" s="87"/>
      <c r="L418" s="87"/>
      <c r="M418" s="87"/>
      <c r="N418" s="87"/>
    </row>
    <row r="419" spans="1:14" ht="16.5" x14ac:dyDescent="0.3">
      <c r="A419" s="88" t="s">
        <v>3419</v>
      </c>
      <c r="B419" s="89" t="s">
        <v>3973</v>
      </c>
      <c r="C419" s="90">
        <v>547</v>
      </c>
      <c r="D419" s="90">
        <v>547</v>
      </c>
      <c r="E419" s="90" t="s">
        <v>516</v>
      </c>
      <c r="F419" s="87"/>
      <c r="G419" s="87"/>
      <c r="H419" s="87"/>
      <c r="I419" s="87"/>
      <c r="J419" s="87"/>
      <c r="K419" s="87"/>
      <c r="L419" s="87"/>
      <c r="M419" s="87"/>
      <c r="N419" s="87"/>
    </row>
    <row r="420" spans="1:14" ht="16.5" x14ac:dyDescent="0.3">
      <c r="A420" s="88" t="s">
        <v>1340</v>
      </c>
      <c r="B420" s="89" t="s">
        <v>1341</v>
      </c>
      <c r="C420" s="90">
        <v>548</v>
      </c>
      <c r="D420" s="90">
        <v>548</v>
      </c>
      <c r="E420" s="90" t="s">
        <v>516</v>
      </c>
      <c r="F420" s="87"/>
      <c r="G420" s="87"/>
      <c r="H420" s="87"/>
      <c r="I420" s="87"/>
      <c r="J420" s="87"/>
      <c r="K420" s="87"/>
      <c r="L420" s="87"/>
      <c r="M420" s="87"/>
      <c r="N420" s="87"/>
    </row>
    <row r="421" spans="1:14" ht="16.5" x14ac:dyDescent="0.3">
      <c r="A421" s="88" t="s">
        <v>354</v>
      </c>
      <c r="B421" s="89" t="s">
        <v>5183</v>
      </c>
      <c r="C421" s="90">
        <v>549</v>
      </c>
      <c r="D421" s="90">
        <v>549</v>
      </c>
      <c r="E421" s="90" t="s">
        <v>516</v>
      </c>
      <c r="F421" s="87"/>
      <c r="G421" s="87"/>
      <c r="H421" s="87"/>
      <c r="I421" s="87"/>
      <c r="J421" s="87"/>
      <c r="K421" s="87"/>
      <c r="L421" s="87"/>
      <c r="M421" s="87"/>
      <c r="N421" s="87"/>
    </row>
    <row r="422" spans="1:14" ht="16.5" x14ac:dyDescent="0.3">
      <c r="A422" s="88" t="s">
        <v>2754</v>
      </c>
      <c r="B422" s="89" t="s">
        <v>1767</v>
      </c>
      <c r="C422" s="90" t="s">
        <v>2755</v>
      </c>
      <c r="D422" s="90">
        <v>550</v>
      </c>
      <c r="E422" s="90" t="s">
        <v>516</v>
      </c>
      <c r="F422" s="87"/>
      <c r="G422" s="87"/>
      <c r="H422" s="87"/>
      <c r="I422" s="87"/>
      <c r="J422" s="87"/>
      <c r="K422" s="87"/>
      <c r="L422" s="87"/>
      <c r="M422" s="87"/>
      <c r="N422" s="87"/>
    </row>
    <row r="423" spans="1:14" ht="16.5" x14ac:dyDescent="0.3">
      <c r="A423" s="88" t="s">
        <v>5184</v>
      </c>
      <c r="B423" s="89" t="s">
        <v>5185</v>
      </c>
      <c r="C423" s="90" t="s">
        <v>5186</v>
      </c>
      <c r="D423" s="90">
        <v>553</v>
      </c>
      <c r="E423" s="90" t="s">
        <v>516</v>
      </c>
      <c r="F423" s="87"/>
      <c r="G423" s="87"/>
      <c r="H423" s="87"/>
      <c r="I423" s="87"/>
      <c r="J423" s="87"/>
      <c r="K423" s="87"/>
      <c r="L423" s="87"/>
      <c r="M423" s="87"/>
      <c r="N423" s="87"/>
    </row>
    <row r="424" spans="1:14" ht="16.5" x14ac:dyDescent="0.3">
      <c r="A424" s="88" t="s">
        <v>5187</v>
      </c>
      <c r="B424" s="89" t="s">
        <v>5188</v>
      </c>
      <c r="C424" s="90" t="s">
        <v>5189</v>
      </c>
      <c r="D424" s="90">
        <v>554</v>
      </c>
      <c r="E424" s="90" t="s">
        <v>516</v>
      </c>
      <c r="F424" s="87"/>
      <c r="G424" s="87"/>
      <c r="H424" s="87"/>
      <c r="I424" s="87"/>
      <c r="J424" s="87"/>
      <c r="K424" s="87"/>
      <c r="L424" s="87"/>
      <c r="M424" s="87"/>
      <c r="N424" s="87"/>
    </row>
    <row r="425" spans="1:14" ht="16.5" x14ac:dyDescent="0.3">
      <c r="A425" s="88" t="s">
        <v>3420</v>
      </c>
      <c r="B425" s="89" t="s">
        <v>3396</v>
      </c>
      <c r="C425" s="90">
        <v>554</v>
      </c>
      <c r="D425" s="90">
        <v>554</v>
      </c>
      <c r="E425" s="90" t="s">
        <v>516</v>
      </c>
    </row>
    <row r="426" spans="1:14" ht="16.5" x14ac:dyDescent="0.3">
      <c r="A426" s="88" t="s">
        <v>1817</v>
      </c>
      <c r="B426" s="89" t="s">
        <v>1615</v>
      </c>
      <c r="C426" s="90">
        <v>556</v>
      </c>
      <c r="D426" s="90">
        <v>556</v>
      </c>
      <c r="E426" s="90" t="s">
        <v>541</v>
      </c>
      <c r="F426" s="87"/>
      <c r="G426" s="87"/>
      <c r="H426" s="87"/>
      <c r="I426" s="87"/>
      <c r="J426" s="87"/>
      <c r="K426" s="87"/>
      <c r="L426" s="87"/>
      <c r="M426" s="87"/>
      <c r="N426" s="87"/>
    </row>
    <row r="427" spans="1:14" ht="16.5" x14ac:dyDescent="0.3">
      <c r="A427" s="88" t="s">
        <v>2142</v>
      </c>
      <c r="B427" s="89" t="s">
        <v>2143</v>
      </c>
      <c r="C427" s="90">
        <v>562</v>
      </c>
      <c r="D427" s="90">
        <v>562</v>
      </c>
      <c r="E427" s="90" t="s">
        <v>516</v>
      </c>
      <c r="F427" s="87"/>
      <c r="G427" s="87"/>
      <c r="H427" s="87"/>
      <c r="I427" s="87"/>
      <c r="J427" s="87"/>
      <c r="K427" s="87"/>
      <c r="L427" s="87"/>
      <c r="M427" s="87"/>
      <c r="N427" s="87"/>
    </row>
    <row r="428" spans="1:14" ht="16.5" x14ac:dyDescent="0.3">
      <c r="A428" s="88" t="s">
        <v>5190</v>
      </c>
      <c r="B428" s="89" t="s">
        <v>4358</v>
      </c>
      <c r="C428" s="90">
        <v>567</v>
      </c>
      <c r="D428" s="90">
        <v>567</v>
      </c>
      <c r="E428" s="90" t="s">
        <v>541</v>
      </c>
    </row>
    <row r="429" spans="1:14" ht="16.5" x14ac:dyDescent="0.3">
      <c r="A429" s="88" t="s">
        <v>5191</v>
      </c>
      <c r="B429" s="89" t="s">
        <v>3974</v>
      </c>
      <c r="C429" s="90">
        <v>569</v>
      </c>
      <c r="D429" s="90">
        <v>569</v>
      </c>
      <c r="E429" s="90" t="s">
        <v>516</v>
      </c>
      <c r="F429" s="87"/>
      <c r="G429" s="87"/>
      <c r="H429" s="87"/>
      <c r="I429" s="87"/>
      <c r="J429" s="87"/>
      <c r="K429" s="87"/>
      <c r="L429" s="87"/>
      <c r="M429" s="87"/>
      <c r="N429" s="87"/>
    </row>
    <row r="430" spans="1:14" ht="16.5" x14ac:dyDescent="0.3">
      <c r="A430" s="88" t="s">
        <v>3423</v>
      </c>
      <c r="B430" s="89" t="s">
        <v>3801</v>
      </c>
      <c r="C430" s="90">
        <v>572</v>
      </c>
      <c r="D430" s="90">
        <v>572</v>
      </c>
      <c r="E430" s="90" t="s">
        <v>516</v>
      </c>
    </row>
    <row r="431" spans="1:14" ht="16.5" x14ac:dyDescent="0.3">
      <c r="A431" s="88" t="s">
        <v>1656</v>
      </c>
      <c r="B431" s="89" t="s">
        <v>1657</v>
      </c>
      <c r="C431" s="90">
        <v>573</v>
      </c>
      <c r="D431" s="90">
        <v>573</v>
      </c>
      <c r="E431" s="90" t="s">
        <v>541</v>
      </c>
      <c r="F431" s="87"/>
      <c r="G431" s="87"/>
      <c r="H431" s="87"/>
      <c r="I431" s="87"/>
      <c r="J431" s="87"/>
      <c r="K431" s="87"/>
      <c r="L431" s="87"/>
      <c r="M431" s="87"/>
      <c r="N431" s="87"/>
    </row>
    <row r="432" spans="1:14" ht="16.5" x14ac:dyDescent="0.3">
      <c r="A432" s="88" t="s">
        <v>3278</v>
      </c>
      <c r="B432" s="89" t="s">
        <v>5192</v>
      </c>
      <c r="C432" s="90">
        <v>578</v>
      </c>
      <c r="D432" s="90">
        <v>578</v>
      </c>
      <c r="E432" s="90" t="s">
        <v>541</v>
      </c>
    </row>
    <row r="433" spans="1:14" ht="16.5" x14ac:dyDescent="0.3">
      <c r="A433" s="88" t="s">
        <v>928</v>
      </c>
      <c r="B433" s="89" t="s">
        <v>929</v>
      </c>
      <c r="C433" s="90" t="s">
        <v>930</v>
      </c>
      <c r="D433" s="90">
        <v>580</v>
      </c>
      <c r="E433" s="90" t="s">
        <v>516</v>
      </c>
      <c r="F433" s="87"/>
      <c r="G433" s="87"/>
      <c r="H433" s="87"/>
      <c r="I433" s="87"/>
      <c r="J433" s="87"/>
      <c r="K433" s="87"/>
      <c r="L433" s="87"/>
      <c r="M433" s="87"/>
      <c r="N433" s="87"/>
    </row>
    <row r="434" spans="1:14" ht="16.5" x14ac:dyDescent="0.3">
      <c r="A434" s="88" t="s">
        <v>5193</v>
      </c>
      <c r="B434" s="89" t="s">
        <v>5194</v>
      </c>
      <c r="C434" s="90" t="s">
        <v>5195</v>
      </c>
      <c r="D434" s="90">
        <v>580</v>
      </c>
      <c r="E434" s="90" t="s">
        <v>516</v>
      </c>
      <c r="F434" s="87"/>
      <c r="G434" s="87"/>
      <c r="H434" s="87"/>
      <c r="I434" s="87"/>
      <c r="J434" s="87"/>
      <c r="K434" s="87"/>
      <c r="L434" s="87"/>
      <c r="M434" s="87"/>
      <c r="N434" s="87"/>
    </row>
    <row r="435" spans="1:14" ht="16.5" x14ac:dyDescent="0.3">
      <c r="A435" s="88" t="s">
        <v>2296</v>
      </c>
      <c r="B435" s="89" t="s">
        <v>2297</v>
      </c>
      <c r="C435" s="90">
        <v>580</v>
      </c>
      <c r="D435" s="90">
        <v>580</v>
      </c>
      <c r="E435" s="90" t="s">
        <v>516</v>
      </c>
      <c r="F435" s="87"/>
      <c r="G435" s="87"/>
      <c r="H435" s="87"/>
      <c r="I435" s="87"/>
      <c r="J435" s="87"/>
      <c r="K435" s="87"/>
      <c r="L435" s="87"/>
      <c r="M435" s="87"/>
      <c r="N435" s="87"/>
    </row>
    <row r="436" spans="1:14" ht="16.5" x14ac:dyDescent="0.3">
      <c r="A436" s="88" t="s">
        <v>382</v>
      </c>
      <c r="B436" s="89" t="s">
        <v>2379</v>
      </c>
      <c r="C436" s="90">
        <v>581</v>
      </c>
      <c r="D436" s="90">
        <v>581</v>
      </c>
      <c r="E436" s="90" t="s">
        <v>516</v>
      </c>
      <c r="F436" s="87"/>
      <c r="G436" s="87"/>
      <c r="H436" s="87"/>
      <c r="I436" s="87"/>
      <c r="J436" s="87"/>
      <c r="K436" s="87"/>
      <c r="L436" s="87"/>
      <c r="M436" s="87"/>
      <c r="N436" s="87"/>
    </row>
    <row r="437" spans="1:14" ht="16.5" x14ac:dyDescent="0.3">
      <c r="A437" s="88" t="s">
        <v>5196</v>
      </c>
      <c r="B437" s="89" t="s">
        <v>3424</v>
      </c>
      <c r="C437" s="90">
        <v>582</v>
      </c>
      <c r="D437" s="90">
        <v>582</v>
      </c>
      <c r="E437" s="90" t="s">
        <v>516</v>
      </c>
      <c r="F437" s="87"/>
      <c r="G437" s="87"/>
      <c r="H437" s="87"/>
      <c r="I437" s="87"/>
      <c r="J437" s="87"/>
      <c r="K437" s="87"/>
      <c r="L437" s="87"/>
      <c r="M437" s="87"/>
      <c r="N437" s="87"/>
    </row>
    <row r="438" spans="1:14" ht="16.5" x14ac:dyDescent="0.3">
      <c r="A438" s="88" t="s">
        <v>345</v>
      </c>
      <c r="B438" s="89" t="s">
        <v>5197</v>
      </c>
      <c r="C438" s="90">
        <v>583</v>
      </c>
      <c r="D438" s="90">
        <v>583</v>
      </c>
      <c r="E438" s="90" t="s">
        <v>516</v>
      </c>
      <c r="F438" s="87"/>
      <c r="G438" s="87"/>
      <c r="H438" s="87"/>
      <c r="I438" s="87"/>
      <c r="J438" s="87"/>
      <c r="K438" s="87"/>
      <c r="L438" s="87"/>
      <c r="M438" s="87"/>
      <c r="N438" s="87"/>
    </row>
    <row r="439" spans="1:14" ht="16.5" x14ac:dyDescent="0.3">
      <c r="A439" s="88" t="s">
        <v>3425</v>
      </c>
      <c r="B439" s="89" t="s">
        <v>5198</v>
      </c>
      <c r="C439" s="90">
        <v>586</v>
      </c>
      <c r="D439" s="90">
        <v>586</v>
      </c>
      <c r="E439" s="90" t="s">
        <v>516</v>
      </c>
    </row>
    <row r="440" spans="1:14" ht="16.5" x14ac:dyDescent="0.3">
      <c r="A440" s="88" t="s">
        <v>5199</v>
      </c>
      <c r="B440" s="89" t="s">
        <v>5200</v>
      </c>
      <c r="C440" s="90" t="s">
        <v>5201</v>
      </c>
      <c r="D440" s="90">
        <v>587</v>
      </c>
      <c r="E440" s="90" t="s">
        <v>516</v>
      </c>
      <c r="F440" s="87"/>
      <c r="G440" s="87"/>
      <c r="H440" s="87"/>
      <c r="I440" s="87"/>
      <c r="J440" s="87"/>
      <c r="K440" s="87"/>
      <c r="L440" s="87"/>
      <c r="M440" s="87"/>
      <c r="N440" s="87"/>
    </row>
    <row r="441" spans="1:14" ht="16.5" x14ac:dyDescent="0.3">
      <c r="A441" s="88" t="s">
        <v>1974</v>
      </c>
      <c r="B441" s="89" t="s">
        <v>5202</v>
      </c>
      <c r="C441" s="90">
        <v>587</v>
      </c>
      <c r="D441" s="90">
        <v>587</v>
      </c>
      <c r="E441" s="90" t="s">
        <v>516</v>
      </c>
      <c r="F441" s="87"/>
      <c r="G441" s="87"/>
      <c r="H441" s="87"/>
      <c r="I441" s="87"/>
      <c r="J441" s="87"/>
      <c r="K441" s="87"/>
      <c r="L441" s="87"/>
      <c r="M441" s="87"/>
      <c r="N441" s="87"/>
    </row>
    <row r="442" spans="1:14" ht="16.5" x14ac:dyDescent="0.3">
      <c r="A442" s="88" t="s">
        <v>768</v>
      </c>
      <c r="B442" s="89" t="s">
        <v>769</v>
      </c>
      <c r="C442" s="90" t="s">
        <v>770</v>
      </c>
      <c r="D442" s="90">
        <v>594</v>
      </c>
      <c r="E442" s="90" t="s">
        <v>516</v>
      </c>
      <c r="F442" s="87"/>
      <c r="G442" s="87"/>
      <c r="H442" s="87"/>
      <c r="I442" s="87"/>
      <c r="J442" s="87"/>
      <c r="K442" s="87"/>
      <c r="L442" s="87"/>
      <c r="M442" s="87"/>
      <c r="N442" s="87"/>
    </row>
    <row r="443" spans="1:14" ht="16.5" x14ac:dyDescent="0.3">
      <c r="A443" s="88" t="s">
        <v>404</v>
      </c>
      <c r="B443" s="89" t="s">
        <v>2563</v>
      </c>
      <c r="C443" s="90">
        <v>597</v>
      </c>
      <c r="D443" s="90">
        <v>597</v>
      </c>
      <c r="E443" s="90" t="s">
        <v>516</v>
      </c>
      <c r="F443" s="87"/>
      <c r="G443" s="87"/>
      <c r="H443" s="87"/>
      <c r="I443" s="87"/>
      <c r="J443" s="87"/>
      <c r="K443" s="87"/>
      <c r="L443" s="87"/>
      <c r="M443" s="87"/>
      <c r="N443" s="87"/>
    </row>
    <row r="444" spans="1:14" ht="16.5" x14ac:dyDescent="0.3">
      <c r="A444" s="88" t="s">
        <v>5203</v>
      </c>
      <c r="B444" s="89" t="s">
        <v>5204</v>
      </c>
      <c r="C444" s="90" t="s">
        <v>5205</v>
      </c>
      <c r="D444" s="90">
        <v>598</v>
      </c>
      <c r="E444" s="90" t="s">
        <v>516</v>
      </c>
      <c r="F444" s="87"/>
      <c r="G444" s="87"/>
      <c r="H444" s="87"/>
      <c r="I444" s="87"/>
      <c r="J444" s="87"/>
      <c r="K444" s="87"/>
      <c r="L444" s="87"/>
      <c r="M444" s="87"/>
      <c r="N444" s="87"/>
    </row>
    <row r="445" spans="1:14" ht="16.5" x14ac:dyDescent="0.3">
      <c r="A445" s="88" t="s">
        <v>5206</v>
      </c>
      <c r="B445" s="89" t="s">
        <v>5207</v>
      </c>
      <c r="C445" s="90">
        <v>598</v>
      </c>
      <c r="D445" s="90">
        <v>598</v>
      </c>
      <c r="E445" s="90" t="s">
        <v>516</v>
      </c>
      <c r="F445" s="87"/>
      <c r="G445" s="87"/>
      <c r="H445" s="87"/>
      <c r="I445" s="87"/>
      <c r="J445" s="87"/>
      <c r="K445" s="87"/>
      <c r="L445" s="87"/>
      <c r="M445" s="87"/>
      <c r="N445" s="87"/>
    </row>
    <row r="446" spans="1:14" ht="16.5" x14ac:dyDescent="0.3">
      <c r="A446" s="88" t="s">
        <v>3426</v>
      </c>
      <c r="B446" s="89" t="s">
        <v>3975</v>
      </c>
      <c r="C446" s="90">
        <v>599</v>
      </c>
      <c r="D446" s="90">
        <v>599</v>
      </c>
      <c r="E446" s="90" t="s">
        <v>516</v>
      </c>
    </row>
    <row r="447" spans="1:14" ht="16.5" x14ac:dyDescent="0.3">
      <c r="A447" s="88" t="s">
        <v>252</v>
      </c>
      <c r="B447" s="89" t="s">
        <v>1420</v>
      </c>
      <c r="C447" s="90">
        <v>605</v>
      </c>
      <c r="D447" s="90">
        <v>605</v>
      </c>
      <c r="E447" s="90" t="s">
        <v>516</v>
      </c>
      <c r="F447" s="87"/>
      <c r="G447" s="87"/>
      <c r="H447" s="87"/>
      <c r="I447" s="87"/>
      <c r="J447" s="87"/>
      <c r="K447" s="87"/>
      <c r="L447" s="87"/>
      <c r="M447" s="87"/>
      <c r="N447" s="87"/>
    </row>
    <row r="448" spans="1:14" ht="16.5" x14ac:dyDescent="0.3">
      <c r="A448" s="88" t="s">
        <v>571</v>
      </c>
      <c r="B448" s="89" t="s">
        <v>572</v>
      </c>
      <c r="C448" s="90" t="s">
        <v>5208</v>
      </c>
      <c r="D448" s="90">
        <v>607</v>
      </c>
      <c r="E448" s="90" t="s">
        <v>516</v>
      </c>
      <c r="F448" s="87"/>
      <c r="G448" s="87"/>
      <c r="H448" s="87"/>
      <c r="I448" s="87"/>
      <c r="J448" s="87"/>
      <c r="K448" s="87"/>
      <c r="L448" s="87"/>
      <c r="M448" s="87"/>
      <c r="N448" s="87"/>
    </row>
    <row r="449" spans="1:14" ht="16.5" x14ac:dyDescent="0.3">
      <c r="A449" s="88" t="s">
        <v>5209</v>
      </c>
      <c r="B449" s="89" t="s">
        <v>5210</v>
      </c>
      <c r="C449" s="90" t="s">
        <v>5211</v>
      </c>
      <c r="D449" s="90">
        <v>607</v>
      </c>
      <c r="E449" s="90" t="s">
        <v>516</v>
      </c>
      <c r="F449" s="87"/>
      <c r="G449" s="87"/>
      <c r="H449" s="87"/>
      <c r="I449" s="87"/>
      <c r="J449" s="87"/>
      <c r="K449" s="87"/>
      <c r="L449" s="87"/>
      <c r="M449" s="87"/>
      <c r="N449" s="87"/>
    </row>
    <row r="450" spans="1:14" ht="16.5" x14ac:dyDescent="0.3">
      <c r="A450" s="88" t="s">
        <v>5212</v>
      </c>
      <c r="B450" s="89" t="s">
        <v>3976</v>
      </c>
      <c r="C450" s="90">
        <v>611</v>
      </c>
      <c r="D450" s="90">
        <v>611</v>
      </c>
      <c r="E450" s="90" t="s">
        <v>516</v>
      </c>
    </row>
    <row r="451" spans="1:14" ht="16.5" x14ac:dyDescent="0.3">
      <c r="A451" s="88" t="s">
        <v>1601</v>
      </c>
      <c r="B451" s="89" t="s">
        <v>4181</v>
      </c>
      <c r="C451" s="90">
        <v>612</v>
      </c>
      <c r="D451" s="90">
        <v>612</v>
      </c>
      <c r="E451" s="90" t="s">
        <v>516</v>
      </c>
      <c r="F451" s="87"/>
      <c r="G451" s="87"/>
      <c r="H451" s="87"/>
      <c r="I451" s="87"/>
      <c r="J451" s="87"/>
      <c r="K451" s="87"/>
      <c r="L451" s="87"/>
      <c r="M451" s="87"/>
      <c r="N451" s="87"/>
    </row>
    <row r="452" spans="1:14" ht="16.5" x14ac:dyDescent="0.3">
      <c r="A452" s="88" t="s">
        <v>334</v>
      </c>
      <c r="B452" s="89" t="s">
        <v>2055</v>
      </c>
      <c r="C452" s="90">
        <v>613</v>
      </c>
      <c r="D452" s="90">
        <v>613</v>
      </c>
      <c r="E452" s="90" t="s">
        <v>516</v>
      </c>
      <c r="F452" s="87"/>
      <c r="G452" s="87"/>
      <c r="H452" s="87"/>
      <c r="I452" s="87"/>
      <c r="J452" s="87"/>
      <c r="K452" s="87"/>
      <c r="L452" s="87"/>
      <c r="M452" s="87"/>
      <c r="N452" s="87"/>
    </row>
    <row r="453" spans="1:14" ht="16.5" x14ac:dyDescent="0.3">
      <c r="A453" s="88" t="s">
        <v>5213</v>
      </c>
      <c r="B453" s="89" t="s">
        <v>4294</v>
      </c>
      <c r="C453" s="90" t="s">
        <v>5214</v>
      </c>
      <c r="D453" s="90">
        <v>616</v>
      </c>
      <c r="E453" s="90" t="s">
        <v>516</v>
      </c>
    </row>
    <row r="454" spans="1:14" ht="16.5" x14ac:dyDescent="0.3">
      <c r="A454" s="88" t="s">
        <v>5215</v>
      </c>
      <c r="B454" s="89" t="s">
        <v>3279</v>
      </c>
      <c r="C454" s="90">
        <v>616</v>
      </c>
      <c r="D454" s="90">
        <v>616</v>
      </c>
      <c r="E454" s="90" t="s">
        <v>516</v>
      </c>
    </row>
    <row r="455" spans="1:14" ht="16.5" x14ac:dyDescent="0.3">
      <c r="A455" s="88" t="s">
        <v>329</v>
      </c>
      <c r="B455" s="89" t="s">
        <v>5216</v>
      </c>
      <c r="C455" s="90">
        <v>618</v>
      </c>
      <c r="D455" s="90">
        <v>618</v>
      </c>
      <c r="E455" s="90" t="s">
        <v>516</v>
      </c>
      <c r="F455" s="87"/>
      <c r="G455" s="87"/>
      <c r="H455" s="87"/>
      <c r="I455" s="87"/>
      <c r="J455" s="87"/>
      <c r="K455" s="87"/>
      <c r="L455" s="87"/>
      <c r="M455" s="87"/>
      <c r="N455" s="87"/>
    </row>
    <row r="456" spans="1:14" ht="16.5" x14ac:dyDescent="0.3">
      <c r="A456" s="88" t="s">
        <v>5217</v>
      </c>
      <c r="B456" s="89" t="s">
        <v>3977</v>
      </c>
      <c r="C456" s="90">
        <v>620</v>
      </c>
      <c r="D456" s="90">
        <v>620</v>
      </c>
      <c r="E456" s="90" t="s">
        <v>516</v>
      </c>
      <c r="F456" s="87"/>
      <c r="G456" s="87"/>
      <c r="H456" s="87"/>
      <c r="I456" s="87"/>
      <c r="J456" s="87"/>
      <c r="K456" s="87"/>
      <c r="L456" s="87"/>
      <c r="M456" s="87"/>
      <c r="N456" s="87"/>
    </row>
    <row r="457" spans="1:14" ht="16.5" x14ac:dyDescent="0.3">
      <c r="A457" s="88" t="s">
        <v>5218</v>
      </c>
      <c r="B457" s="89" t="s">
        <v>5219</v>
      </c>
      <c r="C457" s="90" t="s">
        <v>5220</v>
      </c>
      <c r="D457" s="90">
        <v>623</v>
      </c>
      <c r="E457" s="90" t="s">
        <v>516</v>
      </c>
      <c r="F457" s="87"/>
      <c r="G457" s="87"/>
      <c r="H457" s="87"/>
      <c r="I457" s="87"/>
      <c r="J457" s="87"/>
      <c r="K457" s="87"/>
      <c r="L457" s="87"/>
      <c r="M457" s="87"/>
      <c r="N457" s="87"/>
    </row>
    <row r="458" spans="1:14" ht="16.5" x14ac:dyDescent="0.3">
      <c r="A458" s="88" t="s">
        <v>3427</v>
      </c>
      <c r="B458" s="89" t="s">
        <v>3978</v>
      </c>
      <c r="C458" s="90">
        <v>624</v>
      </c>
      <c r="D458" s="90">
        <v>624</v>
      </c>
      <c r="E458" s="90" t="s">
        <v>516</v>
      </c>
    </row>
    <row r="459" spans="1:14" ht="16.5" x14ac:dyDescent="0.3">
      <c r="A459" s="88" t="s">
        <v>5221</v>
      </c>
      <c r="B459" s="89" t="s">
        <v>3234</v>
      </c>
      <c r="C459" s="90" t="s">
        <v>5222</v>
      </c>
      <c r="D459" s="90">
        <v>625</v>
      </c>
      <c r="E459" s="90" t="s">
        <v>516</v>
      </c>
    </row>
    <row r="460" spans="1:14" ht="16.5" x14ac:dyDescent="0.3">
      <c r="A460" s="88" t="s">
        <v>5223</v>
      </c>
      <c r="B460" s="89" t="s">
        <v>5224</v>
      </c>
      <c r="C460" s="90" t="s">
        <v>5225</v>
      </c>
      <c r="D460" s="90">
        <v>626</v>
      </c>
      <c r="E460" s="90" t="s">
        <v>516</v>
      </c>
      <c r="F460" s="87"/>
      <c r="G460" s="87"/>
      <c r="H460" s="87"/>
      <c r="I460" s="87"/>
      <c r="J460" s="87"/>
      <c r="K460" s="87"/>
      <c r="L460" s="87"/>
      <c r="M460" s="87"/>
      <c r="N460" s="87"/>
    </row>
    <row r="461" spans="1:14" ht="16.5" x14ac:dyDescent="0.3">
      <c r="A461" s="88" t="s">
        <v>5226</v>
      </c>
      <c r="B461" s="89" t="s">
        <v>2121</v>
      </c>
      <c r="C461" s="90" t="s">
        <v>5227</v>
      </c>
      <c r="D461" s="90">
        <v>626</v>
      </c>
      <c r="E461" s="90" t="s">
        <v>516</v>
      </c>
    </row>
    <row r="462" spans="1:14" ht="16.5" x14ac:dyDescent="0.3">
      <c r="A462" s="88" t="s">
        <v>5228</v>
      </c>
      <c r="B462" s="89" t="s">
        <v>4303</v>
      </c>
      <c r="C462" s="90" t="s">
        <v>5229</v>
      </c>
      <c r="D462" s="90">
        <v>626</v>
      </c>
      <c r="E462" s="90" t="s">
        <v>516</v>
      </c>
      <c r="F462" s="87"/>
      <c r="G462" s="87"/>
      <c r="H462" s="87"/>
      <c r="I462" s="87"/>
      <c r="J462" s="87"/>
      <c r="K462" s="87"/>
      <c r="L462" s="87"/>
      <c r="M462" s="87"/>
      <c r="N462" s="87"/>
    </row>
    <row r="463" spans="1:14" ht="16.5" x14ac:dyDescent="0.3">
      <c r="A463" s="88" t="s">
        <v>5230</v>
      </c>
      <c r="B463" s="89" t="s">
        <v>5231</v>
      </c>
      <c r="C463" s="90" t="s">
        <v>5232</v>
      </c>
      <c r="D463" s="90">
        <v>629</v>
      </c>
      <c r="E463" s="90" t="s">
        <v>516</v>
      </c>
      <c r="F463" s="87"/>
      <c r="G463" s="87"/>
      <c r="H463" s="87"/>
      <c r="I463" s="87"/>
      <c r="J463" s="87"/>
      <c r="K463" s="87"/>
      <c r="L463" s="87"/>
      <c r="M463" s="87"/>
      <c r="N463" s="87"/>
    </row>
    <row r="464" spans="1:14" ht="16.5" x14ac:dyDescent="0.3">
      <c r="A464" s="88" t="s">
        <v>1746</v>
      </c>
      <c r="B464" s="89" t="s">
        <v>1747</v>
      </c>
      <c r="C464" s="90">
        <v>629</v>
      </c>
      <c r="D464" s="90">
        <v>629</v>
      </c>
      <c r="E464" s="90" t="s">
        <v>516</v>
      </c>
      <c r="F464" s="87"/>
      <c r="G464" s="87"/>
      <c r="H464" s="87"/>
      <c r="I464" s="87"/>
      <c r="J464" s="87"/>
      <c r="K464" s="87"/>
      <c r="L464" s="87"/>
      <c r="M464" s="87"/>
      <c r="N464" s="87"/>
    </row>
    <row r="465" spans="1:14" ht="16.5" x14ac:dyDescent="0.3">
      <c r="A465" s="88" t="s">
        <v>5233</v>
      </c>
      <c r="B465" s="89" t="s">
        <v>5234</v>
      </c>
      <c r="C465" s="90" t="s">
        <v>5235</v>
      </c>
      <c r="D465" s="90">
        <v>629</v>
      </c>
      <c r="E465" s="90" t="s">
        <v>516</v>
      </c>
      <c r="F465" s="87"/>
      <c r="G465" s="87"/>
      <c r="H465" s="87"/>
      <c r="I465" s="87"/>
      <c r="J465" s="87"/>
      <c r="K465" s="87"/>
      <c r="L465" s="87"/>
      <c r="M465" s="87"/>
      <c r="N465" s="87"/>
    </row>
    <row r="466" spans="1:14" ht="16.5" x14ac:dyDescent="0.3">
      <c r="A466" s="88" t="s">
        <v>2455</v>
      </c>
      <c r="B466" s="89" t="s">
        <v>2456</v>
      </c>
      <c r="C466" s="90" t="s">
        <v>2457</v>
      </c>
      <c r="D466" s="90">
        <v>629</v>
      </c>
      <c r="E466" s="90" t="s">
        <v>516</v>
      </c>
      <c r="F466" s="87"/>
      <c r="G466" s="87"/>
      <c r="H466" s="87"/>
      <c r="I466" s="87"/>
      <c r="J466" s="87"/>
      <c r="K466" s="87"/>
      <c r="L466" s="87"/>
      <c r="M466" s="87"/>
      <c r="N466" s="87"/>
    </row>
    <row r="467" spans="1:14" ht="16.5" x14ac:dyDescent="0.3">
      <c r="A467" s="88" t="s">
        <v>440</v>
      </c>
      <c r="B467" s="89" t="s">
        <v>2691</v>
      </c>
      <c r="C467" s="90">
        <v>630</v>
      </c>
      <c r="D467" s="90">
        <v>630</v>
      </c>
      <c r="E467" s="90" t="s">
        <v>516</v>
      </c>
      <c r="F467" s="87"/>
      <c r="G467" s="87"/>
      <c r="H467" s="87"/>
      <c r="I467" s="87"/>
      <c r="J467" s="87"/>
      <c r="K467" s="87"/>
      <c r="L467" s="87"/>
      <c r="M467" s="87"/>
      <c r="N467" s="87"/>
    </row>
    <row r="468" spans="1:14" ht="16.5" x14ac:dyDescent="0.3">
      <c r="A468" s="88" t="s">
        <v>5236</v>
      </c>
      <c r="B468" s="89" t="s">
        <v>5237</v>
      </c>
      <c r="C468" s="90">
        <v>633</v>
      </c>
      <c r="D468" s="90">
        <v>633</v>
      </c>
      <c r="E468" s="90" t="s">
        <v>516</v>
      </c>
      <c r="F468" s="87"/>
      <c r="G468" s="87"/>
      <c r="H468" s="87"/>
      <c r="I468" s="87"/>
      <c r="J468" s="87"/>
      <c r="K468" s="87"/>
      <c r="L468" s="87"/>
      <c r="M468" s="87"/>
      <c r="N468" s="87"/>
    </row>
    <row r="469" spans="1:14" ht="16.5" x14ac:dyDescent="0.3">
      <c r="A469" s="88" t="s">
        <v>5238</v>
      </c>
      <c r="B469" s="89" t="s">
        <v>5239</v>
      </c>
      <c r="C469" s="90" t="s">
        <v>5240</v>
      </c>
      <c r="D469" s="90">
        <v>633</v>
      </c>
      <c r="E469" s="90" t="s">
        <v>516</v>
      </c>
      <c r="F469" s="87"/>
      <c r="G469" s="87"/>
      <c r="H469" s="87"/>
      <c r="I469" s="87"/>
      <c r="J469" s="87"/>
      <c r="K469" s="87"/>
      <c r="L469" s="87"/>
      <c r="M469" s="87"/>
      <c r="N469" s="87"/>
    </row>
    <row r="470" spans="1:14" ht="16.5" x14ac:dyDescent="0.3">
      <c r="A470" s="88" t="s">
        <v>5241</v>
      </c>
      <c r="B470" s="89" t="s">
        <v>5242</v>
      </c>
      <c r="C470" s="90" t="s">
        <v>5243</v>
      </c>
      <c r="D470" s="90">
        <v>633</v>
      </c>
      <c r="E470" s="90" t="s">
        <v>516</v>
      </c>
      <c r="F470" s="87"/>
      <c r="G470" s="87"/>
      <c r="H470" s="87"/>
      <c r="I470" s="87"/>
      <c r="J470" s="87"/>
      <c r="K470" s="87"/>
      <c r="L470" s="87"/>
      <c r="M470" s="87"/>
      <c r="N470" s="87"/>
    </row>
    <row r="471" spans="1:14" ht="16.5" x14ac:dyDescent="0.3">
      <c r="A471" s="88" t="s">
        <v>5244</v>
      </c>
      <c r="B471" s="89" t="s">
        <v>5245</v>
      </c>
      <c r="C471" s="90">
        <v>640</v>
      </c>
      <c r="D471" s="90">
        <v>640</v>
      </c>
      <c r="E471" s="90" t="s">
        <v>516</v>
      </c>
      <c r="F471" s="87"/>
      <c r="G471" s="87"/>
      <c r="H471" s="87"/>
      <c r="I471" s="87"/>
      <c r="J471" s="87"/>
      <c r="K471" s="87"/>
      <c r="L471" s="87"/>
      <c r="M471" s="87"/>
      <c r="N471" s="87"/>
    </row>
    <row r="472" spans="1:14" ht="16.5" x14ac:dyDescent="0.3">
      <c r="A472" s="88" t="s">
        <v>5246</v>
      </c>
      <c r="B472" s="89" t="s">
        <v>3979</v>
      </c>
      <c r="C472" s="90">
        <v>645</v>
      </c>
      <c r="D472" s="90">
        <v>645</v>
      </c>
      <c r="E472" s="90" t="s">
        <v>516</v>
      </c>
      <c r="F472" s="87"/>
      <c r="G472" s="87"/>
      <c r="H472" s="87"/>
      <c r="I472" s="87"/>
      <c r="J472" s="87"/>
      <c r="K472" s="87"/>
      <c r="L472" s="87"/>
      <c r="M472" s="87"/>
      <c r="N472" s="87"/>
    </row>
    <row r="473" spans="1:14" ht="16.5" x14ac:dyDescent="0.3">
      <c r="A473" s="88" t="s">
        <v>2724</v>
      </c>
      <c r="B473" s="89" t="s">
        <v>2725</v>
      </c>
      <c r="C473" s="90">
        <v>647</v>
      </c>
      <c r="D473" s="90">
        <v>647</v>
      </c>
      <c r="E473" s="90" t="s">
        <v>516</v>
      </c>
      <c r="F473" s="87"/>
      <c r="G473" s="87"/>
      <c r="H473" s="87"/>
      <c r="I473" s="87"/>
      <c r="J473" s="87"/>
      <c r="K473" s="87"/>
      <c r="L473" s="87"/>
      <c r="M473" s="87"/>
      <c r="N473" s="87"/>
    </row>
    <row r="474" spans="1:14" ht="16.5" x14ac:dyDescent="0.3">
      <c r="A474" s="88" t="s">
        <v>1552</v>
      </c>
      <c r="B474" s="89" t="s">
        <v>395</v>
      </c>
      <c r="C474" s="90">
        <v>650</v>
      </c>
      <c r="D474" s="90">
        <v>650</v>
      </c>
      <c r="E474" s="90" t="s">
        <v>541</v>
      </c>
      <c r="F474" s="87"/>
      <c r="G474" s="87"/>
      <c r="H474" s="87"/>
      <c r="I474" s="87"/>
      <c r="J474" s="87"/>
      <c r="K474" s="87"/>
      <c r="L474" s="87"/>
      <c r="M474" s="87"/>
      <c r="N474" s="87"/>
    </row>
    <row r="475" spans="1:14" ht="16.5" x14ac:dyDescent="0.3">
      <c r="A475" s="88" t="s">
        <v>5247</v>
      </c>
      <c r="B475" s="89" t="s">
        <v>5248</v>
      </c>
      <c r="C475" s="90">
        <v>659</v>
      </c>
      <c r="D475" s="90">
        <v>659</v>
      </c>
      <c r="E475" s="90" t="s">
        <v>516</v>
      </c>
    </row>
    <row r="476" spans="1:14" ht="16.5" x14ac:dyDescent="0.3">
      <c r="A476" s="88" t="s">
        <v>5249</v>
      </c>
      <c r="B476" s="89" t="s">
        <v>5250</v>
      </c>
      <c r="C476" s="90">
        <v>662</v>
      </c>
      <c r="D476" s="90">
        <v>662</v>
      </c>
      <c r="E476" s="90" t="s">
        <v>516</v>
      </c>
    </row>
    <row r="477" spans="1:14" ht="16.5" x14ac:dyDescent="0.3">
      <c r="A477" s="88" t="s">
        <v>5251</v>
      </c>
      <c r="B477" s="89" t="s">
        <v>3980</v>
      </c>
      <c r="C477" s="90">
        <v>665</v>
      </c>
      <c r="D477" s="90">
        <v>665</v>
      </c>
      <c r="E477" s="90" t="s">
        <v>516</v>
      </c>
    </row>
    <row r="478" spans="1:14" ht="16.5" x14ac:dyDescent="0.3">
      <c r="A478" s="88" t="s">
        <v>1016</v>
      </c>
      <c r="B478" s="89" t="s">
        <v>5252</v>
      </c>
      <c r="C478" s="90">
        <v>666</v>
      </c>
      <c r="D478" s="90">
        <v>666</v>
      </c>
      <c r="E478" s="90" t="s">
        <v>516</v>
      </c>
      <c r="F478" s="87"/>
      <c r="G478" s="87"/>
      <c r="H478" s="87"/>
      <c r="I478" s="87"/>
      <c r="J478" s="87"/>
      <c r="K478" s="87"/>
      <c r="L478" s="87"/>
      <c r="M478" s="87"/>
      <c r="N478" s="87"/>
    </row>
    <row r="479" spans="1:14" ht="16.5" x14ac:dyDescent="0.3">
      <c r="A479" s="88" t="s">
        <v>5253</v>
      </c>
      <c r="B479" s="89" t="s">
        <v>4310</v>
      </c>
      <c r="C479" s="91" t="s">
        <v>2240</v>
      </c>
      <c r="D479" s="91">
        <v>667</v>
      </c>
      <c r="E479" s="90" t="s">
        <v>516</v>
      </c>
      <c r="F479" s="87"/>
      <c r="G479" s="87"/>
      <c r="H479" s="87"/>
      <c r="I479" s="87"/>
      <c r="J479" s="87"/>
      <c r="K479" s="87"/>
      <c r="L479" s="87"/>
      <c r="M479" s="87"/>
      <c r="N479" s="87"/>
    </row>
    <row r="480" spans="1:14" ht="16.5" x14ac:dyDescent="0.3">
      <c r="A480" s="88" t="s">
        <v>5254</v>
      </c>
      <c r="B480" s="89" t="s">
        <v>4441</v>
      </c>
      <c r="C480" s="90" t="s">
        <v>5255</v>
      </c>
      <c r="D480" s="90">
        <v>669</v>
      </c>
      <c r="E480" s="90" t="s">
        <v>516</v>
      </c>
      <c r="F480" s="87"/>
      <c r="G480" s="87"/>
      <c r="H480" s="87"/>
      <c r="I480" s="87"/>
      <c r="J480" s="87"/>
      <c r="K480" s="87"/>
      <c r="L480" s="87"/>
      <c r="M480" s="87"/>
      <c r="N480" s="87"/>
    </row>
    <row r="481" spans="1:14" ht="16.5" x14ac:dyDescent="0.3">
      <c r="A481" s="88" t="s">
        <v>5256</v>
      </c>
      <c r="B481" s="89" t="s">
        <v>5257</v>
      </c>
      <c r="C481" s="90" t="s">
        <v>5258</v>
      </c>
      <c r="D481" s="90">
        <v>670</v>
      </c>
      <c r="E481" s="90" t="s">
        <v>516</v>
      </c>
    </row>
    <row r="482" spans="1:14" ht="16.5" x14ac:dyDescent="0.3">
      <c r="A482" s="88" t="s">
        <v>3150</v>
      </c>
      <c r="B482" s="89" t="s">
        <v>3151</v>
      </c>
      <c r="C482" s="90" t="s">
        <v>3152</v>
      </c>
      <c r="D482" s="90">
        <v>671</v>
      </c>
      <c r="E482" s="90" t="s">
        <v>516</v>
      </c>
      <c r="F482" s="87"/>
      <c r="G482" s="87"/>
      <c r="H482" s="87"/>
      <c r="I482" s="87"/>
      <c r="J482" s="87"/>
      <c r="K482" s="87"/>
      <c r="L482" s="87"/>
      <c r="M482" s="87"/>
      <c r="N482" s="87"/>
    </row>
    <row r="483" spans="1:14" ht="16.5" x14ac:dyDescent="0.3">
      <c r="A483" s="88" t="s">
        <v>114</v>
      </c>
      <c r="B483" s="89" t="s">
        <v>5259</v>
      </c>
      <c r="C483" s="90">
        <v>672</v>
      </c>
      <c r="D483" s="90">
        <v>672</v>
      </c>
      <c r="E483" s="90" t="s">
        <v>516</v>
      </c>
    </row>
    <row r="484" spans="1:14" ht="16.5" x14ac:dyDescent="0.3">
      <c r="A484" s="88" t="s">
        <v>3429</v>
      </c>
      <c r="B484" s="89" t="s">
        <v>3981</v>
      </c>
      <c r="C484" s="90">
        <v>673</v>
      </c>
      <c r="D484" s="90">
        <v>673</v>
      </c>
      <c r="E484" s="90" t="s">
        <v>516</v>
      </c>
    </row>
    <row r="485" spans="1:14" ht="16.5" x14ac:dyDescent="0.3">
      <c r="A485" s="88" t="s">
        <v>5260</v>
      </c>
      <c r="B485" s="89" t="s">
        <v>4439</v>
      </c>
      <c r="C485" s="90" t="s">
        <v>5261</v>
      </c>
      <c r="D485" s="90">
        <v>674</v>
      </c>
      <c r="E485" s="90" t="s">
        <v>541</v>
      </c>
      <c r="F485" s="87"/>
      <c r="G485" s="87"/>
      <c r="H485" s="87"/>
      <c r="I485" s="87"/>
      <c r="J485" s="87"/>
      <c r="K485" s="87"/>
      <c r="L485" s="87"/>
      <c r="M485" s="87"/>
      <c r="N485" s="87"/>
    </row>
    <row r="486" spans="1:14" ht="16.5" x14ac:dyDescent="0.3">
      <c r="A486" s="88" t="s">
        <v>5262</v>
      </c>
      <c r="B486" s="89" t="s">
        <v>4648</v>
      </c>
      <c r="C486" s="91" t="s">
        <v>5263</v>
      </c>
      <c r="D486" s="91">
        <v>676</v>
      </c>
      <c r="E486" s="90" t="s">
        <v>541</v>
      </c>
    </row>
    <row r="487" spans="1:14" ht="16.5" x14ac:dyDescent="0.3">
      <c r="A487" s="88" t="s">
        <v>5264</v>
      </c>
      <c r="B487" s="89" t="s">
        <v>5265</v>
      </c>
      <c r="C487" s="90">
        <v>678</v>
      </c>
      <c r="D487" s="90">
        <v>678</v>
      </c>
      <c r="E487" s="90" t="s">
        <v>541</v>
      </c>
    </row>
    <row r="488" spans="1:14" ht="16.5" x14ac:dyDescent="0.3">
      <c r="A488" s="88" t="s">
        <v>5266</v>
      </c>
      <c r="B488" s="89" t="s">
        <v>4464</v>
      </c>
      <c r="C488" s="90">
        <v>679</v>
      </c>
      <c r="D488" s="90">
        <v>679</v>
      </c>
      <c r="E488" s="90" t="s">
        <v>516</v>
      </c>
    </row>
    <row r="489" spans="1:14" ht="16.5" x14ac:dyDescent="0.3">
      <c r="A489" s="88" t="s">
        <v>5267</v>
      </c>
      <c r="B489" s="89" t="s">
        <v>5268</v>
      </c>
      <c r="C489" s="90" t="s">
        <v>5269</v>
      </c>
      <c r="D489" s="90">
        <v>683</v>
      </c>
      <c r="E489" s="90" t="s">
        <v>516</v>
      </c>
    </row>
    <row r="490" spans="1:14" ht="16.5" x14ac:dyDescent="0.3">
      <c r="A490" s="88" t="s">
        <v>5270</v>
      </c>
      <c r="B490" s="89" t="s">
        <v>3982</v>
      </c>
      <c r="C490" s="90">
        <v>692</v>
      </c>
      <c r="D490" s="90">
        <v>692</v>
      </c>
      <c r="E490" s="90" t="s">
        <v>516</v>
      </c>
    </row>
    <row r="491" spans="1:14" ht="16.5" x14ac:dyDescent="0.3">
      <c r="A491" s="88" t="s">
        <v>441</v>
      </c>
      <c r="B491" s="89" t="s">
        <v>5271</v>
      </c>
      <c r="C491" s="90">
        <v>695</v>
      </c>
      <c r="D491" s="90">
        <v>695</v>
      </c>
      <c r="E491" s="90" t="s">
        <v>516</v>
      </c>
      <c r="F491" s="87"/>
      <c r="G491" s="87"/>
      <c r="H491" s="87"/>
      <c r="I491" s="87"/>
      <c r="J491" s="87"/>
      <c r="K491" s="87"/>
      <c r="L491" s="87"/>
      <c r="M491" s="87"/>
      <c r="N491" s="87"/>
    </row>
    <row r="492" spans="1:14" ht="16.5" x14ac:dyDescent="0.3">
      <c r="A492" s="88" t="s">
        <v>3430</v>
      </c>
      <c r="B492" s="89" t="s">
        <v>5272</v>
      </c>
      <c r="C492" s="90">
        <v>701</v>
      </c>
      <c r="D492" s="90">
        <v>701</v>
      </c>
      <c r="E492" s="90" t="s">
        <v>516</v>
      </c>
    </row>
    <row r="493" spans="1:14" ht="16.5" x14ac:dyDescent="0.3">
      <c r="A493" s="88" t="s">
        <v>5273</v>
      </c>
      <c r="B493" s="89" t="s">
        <v>5274</v>
      </c>
      <c r="C493" s="90">
        <v>704</v>
      </c>
      <c r="D493" s="90">
        <v>704</v>
      </c>
      <c r="E493" s="90" t="s">
        <v>516</v>
      </c>
    </row>
    <row r="494" spans="1:14" ht="16.5" x14ac:dyDescent="0.3">
      <c r="A494" s="88" t="s">
        <v>3431</v>
      </c>
      <c r="B494" s="89" t="s">
        <v>3983</v>
      </c>
      <c r="C494" s="90">
        <v>706</v>
      </c>
      <c r="D494" s="90">
        <v>706</v>
      </c>
      <c r="E494" s="90" t="s">
        <v>541</v>
      </c>
    </row>
    <row r="495" spans="1:14" ht="16.5" x14ac:dyDescent="0.3">
      <c r="A495" s="88" t="s">
        <v>5275</v>
      </c>
      <c r="B495" s="89" t="s">
        <v>3743</v>
      </c>
      <c r="C495" s="90">
        <v>708</v>
      </c>
      <c r="D495" s="90">
        <v>708</v>
      </c>
      <c r="E495" s="90" t="s">
        <v>516</v>
      </c>
    </row>
    <row r="496" spans="1:14" ht="16.5" x14ac:dyDescent="0.3">
      <c r="A496" s="88" t="s">
        <v>499</v>
      </c>
      <c r="B496" s="89" t="s">
        <v>3130</v>
      </c>
      <c r="C496" s="90">
        <v>710</v>
      </c>
      <c r="D496" s="90">
        <v>710</v>
      </c>
      <c r="E496" s="90" t="s">
        <v>516</v>
      </c>
      <c r="F496" s="87"/>
      <c r="G496" s="87"/>
      <c r="H496" s="87"/>
      <c r="I496" s="87"/>
      <c r="J496" s="87"/>
      <c r="K496" s="87"/>
      <c r="L496" s="87"/>
      <c r="M496" s="87"/>
      <c r="N496" s="87"/>
    </row>
    <row r="497" spans="1:14" ht="16.5" x14ac:dyDescent="0.3">
      <c r="A497" s="88" t="s">
        <v>502</v>
      </c>
      <c r="B497" s="89" t="s">
        <v>3160</v>
      </c>
      <c r="C497" s="90">
        <v>711</v>
      </c>
      <c r="D497" s="90">
        <v>711</v>
      </c>
      <c r="E497" s="90" t="s">
        <v>516</v>
      </c>
      <c r="F497" s="87"/>
      <c r="G497" s="87"/>
      <c r="H497" s="87"/>
      <c r="I497" s="87"/>
      <c r="J497" s="87"/>
      <c r="K497" s="87"/>
      <c r="L497" s="87"/>
      <c r="M497" s="87"/>
      <c r="N497" s="87"/>
    </row>
    <row r="498" spans="1:14" ht="16.5" x14ac:dyDescent="0.3">
      <c r="A498" s="88" t="s">
        <v>2009</v>
      </c>
      <c r="B498" s="89" t="s">
        <v>2010</v>
      </c>
      <c r="C498" s="90">
        <v>712</v>
      </c>
      <c r="D498" s="90">
        <v>712</v>
      </c>
      <c r="E498" s="90" t="s">
        <v>516</v>
      </c>
      <c r="F498" s="87"/>
      <c r="G498" s="87"/>
      <c r="H498" s="87"/>
      <c r="I498" s="87"/>
      <c r="J498" s="87"/>
      <c r="K498" s="87"/>
      <c r="L498" s="87"/>
      <c r="M498" s="87"/>
      <c r="N498" s="87"/>
    </row>
    <row r="499" spans="1:14" ht="16.5" x14ac:dyDescent="0.3">
      <c r="A499" s="88" t="s">
        <v>5276</v>
      </c>
      <c r="B499" s="89" t="s">
        <v>4338</v>
      </c>
      <c r="C499" s="90" t="s">
        <v>5277</v>
      </c>
      <c r="D499" s="90">
        <v>712</v>
      </c>
      <c r="E499" s="90" t="s">
        <v>516</v>
      </c>
      <c r="F499" s="87"/>
      <c r="G499" s="87"/>
      <c r="H499" s="87"/>
      <c r="I499" s="87"/>
      <c r="J499" s="87"/>
      <c r="K499" s="87"/>
      <c r="L499" s="87"/>
      <c r="M499" s="87"/>
      <c r="N499" s="87"/>
    </row>
    <row r="500" spans="1:14" ht="16.5" x14ac:dyDescent="0.3">
      <c r="A500" s="88" t="s">
        <v>1003</v>
      </c>
      <c r="B500" s="89" t="s">
        <v>1004</v>
      </c>
      <c r="C500" s="90" t="s">
        <v>1005</v>
      </c>
      <c r="D500" s="90">
        <v>716</v>
      </c>
      <c r="E500" s="90" t="s">
        <v>516</v>
      </c>
      <c r="F500" s="87"/>
      <c r="G500" s="87"/>
      <c r="H500" s="87"/>
      <c r="I500" s="87"/>
      <c r="J500" s="87"/>
      <c r="K500" s="87"/>
      <c r="L500" s="87"/>
      <c r="M500" s="87"/>
      <c r="N500" s="87"/>
    </row>
    <row r="501" spans="1:14" ht="16.5" x14ac:dyDescent="0.3">
      <c r="A501" s="88" t="s">
        <v>5278</v>
      </c>
      <c r="B501" s="89" t="s">
        <v>5279</v>
      </c>
      <c r="C501" s="90">
        <v>720</v>
      </c>
      <c r="D501" s="90">
        <v>720</v>
      </c>
      <c r="E501" s="90" t="s">
        <v>516</v>
      </c>
      <c r="F501" s="87"/>
      <c r="G501" s="87"/>
      <c r="H501" s="87"/>
      <c r="I501" s="87"/>
      <c r="J501" s="87"/>
      <c r="K501" s="87"/>
      <c r="L501" s="87"/>
      <c r="M501" s="87"/>
      <c r="N501" s="87"/>
    </row>
    <row r="502" spans="1:14" ht="16.5" x14ac:dyDescent="0.3">
      <c r="A502" s="88" t="s">
        <v>2694</v>
      </c>
      <c r="B502" s="89" t="s">
        <v>2695</v>
      </c>
      <c r="C502" s="90" t="s">
        <v>2696</v>
      </c>
      <c r="D502" s="90">
        <v>721</v>
      </c>
      <c r="E502" s="90" t="s">
        <v>516</v>
      </c>
      <c r="F502" s="87"/>
      <c r="G502" s="87"/>
      <c r="H502" s="87"/>
      <c r="I502" s="87"/>
      <c r="J502" s="87"/>
      <c r="K502" s="87"/>
      <c r="L502" s="87"/>
      <c r="M502" s="87"/>
      <c r="N502" s="87"/>
    </row>
    <row r="503" spans="1:14" ht="16.5" x14ac:dyDescent="0.3">
      <c r="A503" s="88" t="s">
        <v>358</v>
      </c>
      <c r="B503" s="89" t="s">
        <v>2220</v>
      </c>
      <c r="C503" s="90">
        <v>722</v>
      </c>
      <c r="D503" s="90">
        <v>722</v>
      </c>
      <c r="E503" s="90" t="s">
        <v>516</v>
      </c>
      <c r="F503" s="87"/>
      <c r="G503" s="87"/>
      <c r="H503" s="87"/>
      <c r="I503" s="87"/>
      <c r="J503" s="87"/>
      <c r="K503" s="87"/>
      <c r="L503" s="87"/>
      <c r="M503" s="87"/>
      <c r="N503" s="87"/>
    </row>
    <row r="504" spans="1:14" ht="16.5" x14ac:dyDescent="0.3">
      <c r="A504" s="88" t="s">
        <v>283</v>
      </c>
      <c r="B504" s="89" t="s">
        <v>1674</v>
      </c>
      <c r="C504" s="90">
        <v>723</v>
      </c>
      <c r="D504" s="90">
        <v>723</v>
      </c>
      <c r="E504" s="90" t="s">
        <v>516</v>
      </c>
      <c r="F504" s="87"/>
      <c r="G504" s="87"/>
      <c r="H504" s="87"/>
      <c r="I504" s="87"/>
      <c r="J504" s="87"/>
      <c r="K504" s="87"/>
      <c r="L504" s="87"/>
      <c r="M504" s="87"/>
      <c r="N504" s="87"/>
    </row>
    <row r="505" spans="1:14" ht="16.5" x14ac:dyDescent="0.3">
      <c r="A505" s="88" t="s">
        <v>5280</v>
      </c>
      <c r="B505" s="89" t="s">
        <v>4771</v>
      </c>
      <c r="C505" s="92" t="s">
        <v>5281</v>
      </c>
      <c r="D505" s="92">
        <v>729</v>
      </c>
      <c r="E505" s="92" t="s">
        <v>516</v>
      </c>
    </row>
    <row r="506" spans="1:14" ht="16.5" x14ac:dyDescent="0.3">
      <c r="A506" s="88" t="s">
        <v>5282</v>
      </c>
      <c r="B506" s="89" t="s">
        <v>5283</v>
      </c>
      <c r="C506" s="90" t="s">
        <v>5284</v>
      </c>
      <c r="D506" s="90">
        <v>735</v>
      </c>
      <c r="E506" s="90" t="s">
        <v>516</v>
      </c>
      <c r="F506" s="87"/>
      <c r="G506" s="87"/>
      <c r="H506" s="87"/>
      <c r="I506" s="87"/>
      <c r="J506" s="87"/>
      <c r="K506" s="87"/>
      <c r="L506" s="87"/>
      <c r="M506" s="87"/>
      <c r="N506" s="87"/>
    </row>
    <row r="507" spans="1:14" ht="16.5" x14ac:dyDescent="0.3">
      <c r="A507" s="88" t="s">
        <v>1754</v>
      </c>
      <c r="B507" s="89" t="s">
        <v>468</v>
      </c>
      <c r="C507" s="90">
        <v>735</v>
      </c>
      <c r="D507" s="90">
        <v>735</v>
      </c>
      <c r="E507" s="90" t="s">
        <v>516</v>
      </c>
      <c r="F507" s="87"/>
      <c r="G507" s="87"/>
      <c r="H507" s="87"/>
      <c r="I507" s="87"/>
      <c r="J507" s="87"/>
      <c r="K507" s="87"/>
      <c r="L507" s="87"/>
      <c r="M507" s="87"/>
      <c r="N507" s="87"/>
    </row>
    <row r="508" spans="1:14" ht="16.5" x14ac:dyDescent="0.3">
      <c r="A508" s="88" t="s">
        <v>5285</v>
      </c>
      <c r="B508" s="89" t="s">
        <v>5234</v>
      </c>
      <c r="C508" s="90" t="s">
        <v>5286</v>
      </c>
      <c r="D508" s="90">
        <v>735</v>
      </c>
      <c r="E508" s="90" t="s">
        <v>516</v>
      </c>
      <c r="F508" s="87"/>
      <c r="G508" s="87"/>
      <c r="H508" s="87"/>
      <c r="I508" s="87"/>
      <c r="J508" s="87"/>
      <c r="K508" s="87"/>
      <c r="L508" s="87"/>
      <c r="M508" s="87"/>
      <c r="N508" s="87"/>
    </row>
    <row r="509" spans="1:14" ht="16.5" x14ac:dyDescent="0.3">
      <c r="A509" s="88" t="s">
        <v>2450</v>
      </c>
      <c r="B509" s="89" t="s">
        <v>2451</v>
      </c>
      <c r="C509" s="90" t="s">
        <v>2452</v>
      </c>
      <c r="D509" s="90">
        <v>735</v>
      </c>
      <c r="E509" s="90" t="s">
        <v>516</v>
      </c>
      <c r="F509" s="87"/>
      <c r="G509" s="87"/>
      <c r="H509" s="87"/>
      <c r="I509" s="87"/>
      <c r="J509" s="87"/>
      <c r="K509" s="87"/>
      <c r="L509" s="87"/>
      <c r="M509" s="87"/>
      <c r="N509" s="87"/>
    </row>
    <row r="510" spans="1:14" ht="16.5" x14ac:dyDescent="0.3">
      <c r="A510" s="88" t="s">
        <v>217</v>
      </c>
      <c r="B510" s="89" t="s">
        <v>5287</v>
      </c>
      <c r="C510" s="90">
        <v>736</v>
      </c>
      <c r="D510" s="90">
        <v>736</v>
      </c>
      <c r="E510" s="90" t="s">
        <v>516</v>
      </c>
      <c r="F510" s="87"/>
      <c r="G510" s="87"/>
      <c r="H510" s="87"/>
      <c r="I510" s="87"/>
      <c r="J510" s="87"/>
      <c r="K510" s="87"/>
      <c r="L510" s="87"/>
      <c r="M510" s="87"/>
      <c r="N510" s="87"/>
    </row>
    <row r="511" spans="1:14" ht="16.5" x14ac:dyDescent="0.3">
      <c r="A511" s="88" t="s">
        <v>240</v>
      </c>
      <c r="B511" s="89" t="s">
        <v>1391</v>
      </c>
      <c r="C511" s="90">
        <v>737</v>
      </c>
      <c r="D511" s="90">
        <v>737</v>
      </c>
      <c r="E511" s="90" t="s">
        <v>516</v>
      </c>
      <c r="F511" s="87"/>
      <c r="G511" s="87"/>
      <c r="H511" s="87"/>
      <c r="I511" s="87"/>
      <c r="J511" s="87"/>
      <c r="K511" s="87"/>
      <c r="L511" s="87"/>
      <c r="M511" s="87"/>
      <c r="N511" s="87"/>
    </row>
    <row r="512" spans="1:14" ht="16.5" x14ac:dyDescent="0.3">
      <c r="A512" s="88" t="s">
        <v>413</v>
      </c>
      <c r="B512" s="89" t="s">
        <v>2595</v>
      </c>
      <c r="C512" s="90">
        <v>739</v>
      </c>
      <c r="D512" s="90">
        <v>739</v>
      </c>
      <c r="E512" s="90" t="s">
        <v>516</v>
      </c>
      <c r="F512" s="87"/>
      <c r="G512" s="87"/>
      <c r="H512" s="87"/>
      <c r="I512" s="87"/>
      <c r="J512" s="87"/>
      <c r="K512" s="87"/>
      <c r="L512" s="87"/>
      <c r="M512" s="87"/>
      <c r="N512" s="87"/>
    </row>
    <row r="513" spans="1:14" ht="16.5" x14ac:dyDescent="0.3">
      <c r="A513" s="88" t="s">
        <v>5288</v>
      </c>
      <c r="B513" s="89" t="s">
        <v>587</v>
      </c>
      <c r="C513" s="90" t="s">
        <v>588</v>
      </c>
      <c r="D513" s="90">
        <v>741</v>
      </c>
      <c r="E513" s="90" t="s">
        <v>516</v>
      </c>
      <c r="F513" s="87"/>
      <c r="G513" s="87"/>
      <c r="H513" s="87"/>
      <c r="I513" s="87"/>
      <c r="J513" s="87"/>
      <c r="K513" s="87"/>
      <c r="L513" s="87"/>
      <c r="M513" s="87"/>
      <c r="N513" s="87"/>
    </row>
    <row r="514" spans="1:14" ht="16.5" x14ac:dyDescent="0.3">
      <c r="A514" s="88" t="s">
        <v>5289</v>
      </c>
      <c r="B514" s="89" t="s">
        <v>5290</v>
      </c>
      <c r="C514" s="90" t="s">
        <v>5291</v>
      </c>
      <c r="D514" s="90">
        <v>744</v>
      </c>
      <c r="E514" s="90" t="s">
        <v>541</v>
      </c>
    </row>
    <row r="515" spans="1:14" ht="16.5" x14ac:dyDescent="0.3">
      <c r="A515" s="88" t="s">
        <v>5292</v>
      </c>
      <c r="B515" s="89" t="s">
        <v>5293</v>
      </c>
      <c r="C515" s="90">
        <v>749</v>
      </c>
      <c r="D515" s="90">
        <v>749</v>
      </c>
      <c r="E515" s="90" t="s">
        <v>516</v>
      </c>
    </row>
    <row r="516" spans="1:14" ht="16.5" x14ac:dyDescent="0.3">
      <c r="A516" s="88" t="s">
        <v>437</v>
      </c>
      <c r="B516" s="89" t="s">
        <v>2681</v>
      </c>
      <c r="C516" s="90">
        <v>751</v>
      </c>
      <c r="D516" s="90">
        <v>751</v>
      </c>
      <c r="E516" s="90" t="s">
        <v>516</v>
      </c>
      <c r="F516" s="87"/>
      <c r="G516" s="87"/>
      <c r="H516" s="87"/>
      <c r="I516" s="87"/>
      <c r="J516" s="87"/>
      <c r="K516" s="87"/>
      <c r="L516" s="87"/>
      <c r="M516" s="87"/>
      <c r="N516" s="87"/>
    </row>
    <row r="517" spans="1:14" ht="16.5" x14ac:dyDescent="0.3">
      <c r="A517" s="88" t="s">
        <v>3434</v>
      </c>
      <c r="B517" s="89" t="s">
        <v>5294</v>
      </c>
      <c r="C517" s="90">
        <v>754</v>
      </c>
      <c r="D517" s="90">
        <v>754</v>
      </c>
      <c r="E517" s="90" t="s">
        <v>516</v>
      </c>
    </row>
    <row r="518" spans="1:14" ht="16.5" x14ac:dyDescent="0.3">
      <c r="A518" s="88" t="s">
        <v>285</v>
      </c>
      <c r="B518" s="89" t="s">
        <v>5295</v>
      </c>
      <c r="C518" s="90">
        <v>757</v>
      </c>
      <c r="D518" s="90">
        <v>757</v>
      </c>
      <c r="E518" s="90" t="s">
        <v>516</v>
      </c>
      <c r="F518" s="87"/>
      <c r="G518" s="87"/>
      <c r="H518" s="87"/>
      <c r="I518" s="87"/>
      <c r="J518" s="87"/>
      <c r="K518" s="87"/>
      <c r="L518" s="87"/>
      <c r="M518" s="87"/>
      <c r="N518" s="87"/>
    </row>
    <row r="519" spans="1:14" ht="16.5" x14ac:dyDescent="0.3">
      <c r="A519" s="88" t="s">
        <v>5296</v>
      </c>
      <c r="B519" s="89" t="s">
        <v>5297</v>
      </c>
      <c r="C519" s="90" t="s">
        <v>5298</v>
      </c>
      <c r="D519" s="90">
        <v>761</v>
      </c>
      <c r="E519" s="90" t="s">
        <v>516</v>
      </c>
    </row>
    <row r="520" spans="1:14" ht="16.5" x14ac:dyDescent="0.3">
      <c r="A520" s="88" t="s">
        <v>5299</v>
      </c>
      <c r="B520" s="89" t="s">
        <v>1524</v>
      </c>
      <c r="C520" s="90" t="s">
        <v>1525</v>
      </c>
      <c r="D520" s="90">
        <v>761</v>
      </c>
      <c r="E520" s="90" t="s">
        <v>516</v>
      </c>
      <c r="F520" s="87"/>
      <c r="G520" s="87"/>
      <c r="H520" s="87"/>
      <c r="I520" s="87"/>
      <c r="J520" s="87"/>
      <c r="K520" s="87"/>
      <c r="L520" s="87"/>
      <c r="M520" s="87"/>
      <c r="N520" s="87"/>
    </row>
    <row r="521" spans="1:14" ht="16.5" x14ac:dyDescent="0.3">
      <c r="A521" s="88" t="s">
        <v>1871</v>
      </c>
      <c r="B521" s="89" t="s">
        <v>1222</v>
      </c>
      <c r="C521" s="90" t="s">
        <v>1872</v>
      </c>
      <c r="D521" s="90">
        <v>764</v>
      </c>
      <c r="E521" s="90" t="s">
        <v>516</v>
      </c>
      <c r="F521" s="87"/>
      <c r="G521" s="87"/>
      <c r="H521" s="87"/>
      <c r="I521" s="87"/>
      <c r="J521" s="87"/>
      <c r="K521" s="87"/>
      <c r="L521" s="87"/>
      <c r="M521" s="87"/>
      <c r="N521" s="87"/>
    </row>
    <row r="522" spans="1:14" ht="16.5" x14ac:dyDescent="0.3">
      <c r="A522" s="88" t="s">
        <v>5300</v>
      </c>
      <c r="B522" s="89" t="s">
        <v>4383</v>
      </c>
      <c r="C522" s="90" t="s">
        <v>5301</v>
      </c>
      <c r="D522" s="90">
        <v>766</v>
      </c>
      <c r="E522" s="90" t="s">
        <v>516</v>
      </c>
      <c r="F522" s="87"/>
      <c r="G522" s="87"/>
      <c r="H522" s="87"/>
      <c r="I522" s="87"/>
      <c r="J522" s="87"/>
      <c r="K522" s="87"/>
      <c r="L522" s="87"/>
      <c r="M522" s="87"/>
      <c r="N522" s="87"/>
    </row>
    <row r="523" spans="1:14" ht="16.5" x14ac:dyDescent="0.3">
      <c r="A523" s="88" t="s">
        <v>5302</v>
      </c>
      <c r="B523" s="89" t="s">
        <v>4397</v>
      </c>
      <c r="C523" s="90" t="s">
        <v>5303</v>
      </c>
      <c r="D523" s="90">
        <v>766</v>
      </c>
      <c r="E523" s="90" t="s">
        <v>516</v>
      </c>
      <c r="F523" s="87"/>
      <c r="G523" s="87"/>
      <c r="H523" s="87"/>
      <c r="I523" s="87"/>
      <c r="J523" s="87"/>
      <c r="K523" s="87"/>
      <c r="L523" s="87"/>
      <c r="M523" s="87"/>
      <c r="N523" s="87"/>
    </row>
    <row r="524" spans="1:14" ht="16.5" x14ac:dyDescent="0.3">
      <c r="A524" s="88" t="s">
        <v>5304</v>
      </c>
      <c r="B524" s="89" t="s">
        <v>5305</v>
      </c>
      <c r="C524" s="90">
        <v>766</v>
      </c>
      <c r="D524" s="90">
        <v>766</v>
      </c>
      <c r="E524" s="90" t="s">
        <v>516</v>
      </c>
    </row>
    <row r="525" spans="1:14" ht="16.5" x14ac:dyDescent="0.3">
      <c r="A525" s="88" t="s">
        <v>5306</v>
      </c>
      <c r="B525" s="89" t="s">
        <v>3373</v>
      </c>
      <c r="C525" s="90">
        <v>769</v>
      </c>
      <c r="D525" s="90">
        <v>769</v>
      </c>
      <c r="E525" s="90" t="s">
        <v>516</v>
      </c>
    </row>
    <row r="526" spans="1:14" ht="16.5" x14ac:dyDescent="0.3">
      <c r="A526" s="88" t="s">
        <v>3438</v>
      </c>
      <c r="B526" s="89" t="s">
        <v>3986</v>
      </c>
      <c r="C526" s="90">
        <v>771</v>
      </c>
      <c r="D526" s="90">
        <v>771</v>
      </c>
      <c r="E526" s="90" t="s">
        <v>516</v>
      </c>
    </row>
    <row r="527" spans="1:14" ht="16.5" x14ac:dyDescent="0.3">
      <c r="A527" s="88" t="s">
        <v>5307</v>
      </c>
      <c r="B527" s="89" t="s">
        <v>4301</v>
      </c>
      <c r="C527" s="90">
        <v>772</v>
      </c>
      <c r="D527" s="90">
        <v>772</v>
      </c>
      <c r="E527" s="90" t="s">
        <v>516</v>
      </c>
    </row>
    <row r="528" spans="1:14" ht="16.5" x14ac:dyDescent="0.3">
      <c r="A528" s="88" t="s">
        <v>5308</v>
      </c>
      <c r="B528" s="89" t="s">
        <v>3987</v>
      </c>
      <c r="C528" s="90">
        <v>774</v>
      </c>
      <c r="D528" s="90">
        <v>774</v>
      </c>
      <c r="E528" s="90" t="s">
        <v>516</v>
      </c>
    </row>
    <row r="529" spans="1:14" ht="16.5" x14ac:dyDescent="0.3">
      <c r="A529" s="88" t="s">
        <v>5309</v>
      </c>
      <c r="B529" s="89" t="s">
        <v>3988</v>
      </c>
      <c r="C529" s="90" t="s">
        <v>5310</v>
      </c>
      <c r="D529" s="90">
        <v>776</v>
      </c>
      <c r="E529" s="90" t="s">
        <v>516</v>
      </c>
    </row>
    <row r="530" spans="1:14" ht="16.5" x14ac:dyDescent="0.3">
      <c r="A530" s="88" t="s">
        <v>5311</v>
      </c>
      <c r="B530" s="89" t="s">
        <v>5312</v>
      </c>
      <c r="C530" s="90" t="s">
        <v>794</v>
      </c>
      <c r="D530" s="90">
        <v>782</v>
      </c>
      <c r="E530" s="90" t="s">
        <v>516</v>
      </c>
      <c r="F530" s="87"/>
      <c r="G530" s="87"/>
      <c r="H530" s="87"/>
      <c r="I530" s="87"/>
      <c r="J530" s="87"/>
      <c r="K530" s="87"/>
      <c r="L530" s="87"/>
      <c r="M530" s="87"/>
      <c r="N530" s="87"/>
    </row>
    <row r="531" spans="1:14" ht="16.5" x14ac:dyDescent="0.3">
      <c r="A531" s="88" t="s">
        <v>53</v>
      </c>
      <c r="B531" s="89" t="s">
        <v>61</v>
      </c>
      <c r="C531" s="90">
        <v>784</v>
      </c>
      <c r="D531" s="90">
        <v>784</v>
      </c>
      <c r="E531" s="90" t="s">
        <v>516</v>
      </c>
      <c r="F531" s="87"/>
      <c r="G531" s="87"/>
      <c r="H531" s="87"/>
      <c r="I531" s="87"/>
      <c r="J531" s="87"/>
      <c r="K531" s="87"/>
      <c r="L531" s="87"/>
      <c r="M531" s="87"/>
      <c r="N531" s="87"/>
    </row>
    <row r="532" spans="1:14" ht="16.5" x14ac:dyDescent="0.3">
      <c r="A532" s="88" t="s">
        <v>1427</v>
      </c>
      <c r="B532" s="89" t="s">
        <v>1428</v>
      </c>
      <c r="C532" s="90">
        <v>785</v>
      </c>
      <c r="D532" s="90">
        <v>785</v>
      </c>
      <c r="E532" s="90" t="s">
        <v>516</v>
      </c>
      <c r="F532" s="87"/>
      <c r="G532" s="87"/>
      <c r="H532" s="87"/>
      <c r="I532" s="87"/>
      <c r="J532" s="87"/>
      <c r="K532" s="87"/>
      <c r="L532" s="87"/>
      <c r="M532" s="87"/>
      <c r="N532" s="87"/>
    </row>
    <row r="533" spans="1:14" ht="16.5" x14ac:dyDescent="0.3">
      <c r="A533" s="88" t="s">
        <v>5313</v>
      </c>
      <c r="B533" s="89" t="s">
        <v>4639</v>
      </c>
      <c r="C533" s="90">
        <v>786</v>
      </c>
      <c r="D533" s="90">
        <v>786</v>
      </c>
      <c r="E533" s="90" t="s">
        <v>516</v>
      </c>
      <c r="F533" s="87"/>
      <c r="G533" s="87"/>
      <c r="H533" s="87"/>
      <c r="I533" s="87"/>
      <c r="J533" s="87"/>
      <c r="K533" s="87"/>
      <c r="L533" s="87"/>
      <c r="M533" s="87"/>
      <c r="N533" s="87"/>
    </row>
    <row r="534" spans="1:14" ht="16.5" x14ac:dyDescent="0.3">
      <c r="A534" s="88" t="s">
        <v>362</v>
      </c>
      <c r="B534" s="89" t="s">
        <v>3254</v>
      </c>
      <c r="C534" s="90">
        <v>787</v>
      </c>
      <c r="D534" s="90">
        <v>787</v>
      </c>
      <c r="E534" s="90" t="s">
        <v>516</v>
      </c>
    </row>
    <row r="535" spans="1:14" ht="16.5" x14ac:dyDescent="0.3">
      <c r="A535" s="88" t="s">
        <v>5314</v>
      </c>
      <c r="B535" s="89" t="s">
        <v>5315</v>
      </c>
      <c r="C535" s="90">
        <v>787</v>
      </c>
      <c r="D535" s="90">
        <v>787</v>
      </c>
      <c r="E535" s="90" t="s">
        <v>516</v>
      </c>
    </row>
    <row r="536" spans="1:14" ht="16.5" x14ac:dyDescent="0.3">
      <c r="A536" s="88" t="s">
        <v>982</v>
      </c>
      <c r="B536" s="89" t="s">
        <v>4689</v>
      </c>
      <c r="C536" s="90" t="s">
        <v>984</v>
      </c>
      <c r="D536" s="90">
        <v>791</v>
      </c>
      <c r="E536" s="90" t="s">
        <v>516</v>
      </c>
      <c r="F536" s="87"/>
      <c r="G536" s="87"/>
      <c r="H536" s="87"/>
      <c r="I536" s="87"/>
      <c r="J536" s="87"/>
      <c r="K536" s="87"/>
      <c r="L536" s="87"/>
      <c r="M536" s="87"/>
      <c r="N536" s="87"/>
    </row>
    <row r="537" spans="1:14" ht="16.5" x14ac:dyDescent="0.3">
      <c r="A537" s="88" t="s">
        <v>5316</v>
      </c>
      <c r="B537" s="89" t="s">
        <v>3439</v>
      </c>
      <c r="C537" s="90">
        <v>792</v>
      </c>
      <c r="D537" s="90">
        <v>792</v>
      </c>
      <c r="E537" s="90" t="s">
        <v>516</v>
      </c>
    </row>
    <row r="538" spans="1:14" ht="16.5" x14ac:dyDescent="0.3">
      <c r="A538" s="88" t="s">
        <v>5317</v>
      </c>
      <c r="B538" s="89" t="s">
        <v>3628</v>
      </c>
      <c r="C538" s="90">
        <v>794</v>
      </c>
      <c r="D538" s="90">
        <v>794</v>
      </c>
      <c r="E538" s="90" t="s">
        <v>516</v>
      </c>
    </row>
    <row r="539" spans="1:14" ht="16.5" x14ac:dyDescent="0.3">
      <c r="A539" s="88" t="s">
        <v>5318</v>
      </c>
      <c r="B539" s="89" t="s">
        <v>4361</v>
      </c>
      <c r="C539" s="90" t="s">
        <v>5319</v>
      </c>
      <c r="D539" s="90">
        <v>797</v>
      </c>
      <c r="E539" s="90" t="s">
        <v>516</v>
      </c>
    </row>
    <row r="540" spans="1:14" ht="16.5" x14ac:dyDescent="0.3">
      <c r="A540" s="88" t="s">
        <v>5320</v>
      </c>
      <c r="B540" s="89" t="s">
        <v>4362</v>
      </c>
      <c r="C540" s="90">
        <v>797</v>
      </c>
      <c r="D540" s="90">
        <v>797</v>
      </c>
      <c r="E540" s="90" t="s">
        <v>516</v>
      </c>
    </row>
    <row r="541" spans="1:14" ht="16.5" x14ac:dyDescent="0.3">
      <c r="A541" s="88" t="s">
        <v>5321</v>
      </c>
      <c r="B541" s="89" t="s">
        <v>5322</v>
      </c>
      <c r="C541" s="90">
        <v>798</v>
      </c>
      <c r="D541" s="90">
        <v>798</v>
      </c>
      <c r="E541" s="90" t="s">
        <v>516</v>
      </c>
    </row>
    <row r="542" spans="1:14" ht="16.5" x14ac:dyDescent="0.3">
      <c r="A542" s="88" t="s">
        <v>5323</v>
      </c>
      <c r="B542" s="89" t="s">
        <v>1175</v>
      </c>
      <c r="C542" s="90" t="s">
        <v>5324</v>
      </c>
      <c r="D542" s="90">
        <v>800</v>
      </c>
      <c r="E542" s="90" t="s">
        <v>516</v>
      </c>
      <c r="F542" s="87"/>
      <c r="G542" s="87"/>
      <c r="H542" s="87"/>
      <c r="I542" s="87"/>
      <c r="J542" s="87"/>
      <c r="K542" s="87"/>
      <c r="L542" s="87"/>
      <c r="M542" s="87"/>
      <c r="N542" s="87"/>
    </row>
    <row r="543" spans="1:14" ht="16.5" x14ac:dyDescent="0.3">
      <c r="A543" s="88" t="s">
        <v>2299</v>
      </c>
      <c r="B543" s="89" t="s">
        <v>2300</v>
      </c>
      <c r="C543" s="90" t="s">
        <v>2301</v>
      </c>
      <c r="D543" s="90">
        <v>801</v>
      </c>
      <c r="E543" s="90" t="s">
        <v>516</v>
      </c>
      <c r="F543" s="87"/>
      <c r="G543" s="87"/>
      <c r="H543" s="87"/>
      <c r="I543" s="87"/>
      <c r="J543" s="87"/>
      <c r="K543" s="87"/>
      <c r="L543" s="87"/>
      <c r="M543" s="87"/>
      <c r="N543" s="87"/>
    </row>
    <row r="544" spans="1:14" ht="16.5" x14ac:dyDescent="0.3">
      <c r="A544" s="88" t="s">
        <v>111</v>
      </c>
      <c r="B544" s="89" t="s">
        <v>3909</v>
      </c>
      <c r="C544" s="90">
        <v>803</v>
      </c>
      <c r="D544" s="90">
        <v>803</v>
      </c>
      <c r="E544" s="90" t="s">
        <v>516</v>
      </c>
      <c r="F544" s="87"/>
      <c r="G544" s="87"/>
      <c r="H544" s="87"/>
      <c r="I544" s="87"/>
      <c r="J544" s="87"/>
      <c r="K544" s="87"/>
      <c r="L544" s="87"/>
      <c r="M544" s="87"/>
      <c r="N544" s="87"/>
    </row>
    <row r="545" spans="1:14" ht="16.5" x14ac:dyDescent="0.3">
      <c r="A545" s="88" t="s">
        <v>994</v>
      </c>
      <c r="B545" s="89" t="s">
        <v>995</v>
      </c>
      <c r="C545" s="90" t="s">
        <v>996</v>
      </c>
      <c r="D545" s="90">
        <v>804</v>
      </c>
      <c r="E545" s="90" t="s">
        <v>516</v>
      </c>
      <c r="F545" s="87"/>
      <c r="G545" s="87"/>
      <c r="H545" s="87"/>
      <c r="I545" s="87"/>
      <c r="J545" s="87"/>
      <c r="K545" s="87"/>
      <c r="L545" s="87"/>
      <c r="M545" s="87"/>
      <c r="N545" s="87"/>
    </row>
    <row r="546" spans="1:14" ht="16.5" x14ac:dyDescent="0.3">
      <c r="A546" s="88" t="s">
        <v>396</v>
      </c>
      <c r="B546" s="89" t="s">
        <v>2485</v>
      </c>
      <c r="C546" s="90">
        <v>804</v>
      </c>
      <c r="D546" s="90">
        <v>804</v>
      </c>
      <c r="E546" s="90" t="s">
        <v>516</v>
      </c>
      <c r="F546" s="87"/>
      <c r="G546" s="87"/>
      <c r="H546" s="87"/>
      <c r="I546" s="87"/>
      <c r="J546" s="87"/>
      <c r="K546" s="87"/>
      <c r="L546" s="87"/>
      <c r="M546" s="87"/>
      <c r="N546" s="87"/>
    </row>
    <row r="547" spans="1:14" ht="16.5" x14ac:dyDescent="0.3">
      <c r="A547" s="88" t="s">
        <v>5325</v>
      </c>
      <c r="B547" s="89" t="s">
        <v>5326</v>
      </c>
      <c r="C547" s="90" t="s">
        <v>5327</v>
      </c>
      <c r="D547" s="90">
        <v>804</v>
      </c>
      <c r="E547" s="90" t="s">
        <v>516</v>
      </c>
      <c r="F547" s="87"/>
      <c r="G547" s="87"/>
      <c r="H547" s="87"/>
      <c r="I547" s="87"/>
      <c r="J547" s="87"/>
      <c r="K547" s="87"/>
      <c r="L547" s="87"/>
      <c r="M547" s="87"/>
      <c r="N547" s="87"/>
    </row>
    <row r="548" spans="1:14" ht="16.5" x14ac:dyDescent="0.3">
      <c r="A548" s="88" t="s">
        <v>2756</v>
      </c>
      <c r="B548" s="89" t="s">
        <v>2757</v>
      </c>
      <c r="C548" s="90" t="s">
        <v>2758</v>
      </c>
      <c r="D548" s="90">
        <v>804</v>
      </c>
      <c r="E548" s="90" t="s">
        <v>516</v>
      </c>
      <c r="F548" s="87"/>
      <c r="G548" s="87"/>
      <c r="H548" s="87"/>
      <c r="I548" s="87"/>
      <c r="J548" s="87"/>
      <c r="K548" s="87"/>
      <c r="L548" s="87"/>
      <c r="M548" s="87"/>
      <c r="N548" s="87"/>
    </row>
    <row r="549" spans="1:14" ht="16.5" x14ac:dyDescent="0.3">
      <c r="A549" s="88" t="s">
        <v>5328</v>
      </c>
      <c r="B549" s="89" t="s">
        <v>2757</v>
      </c>
      <c r="C549" s="90" t="s">
        <v>5329</v>
      </c>
      <c r="D549" s="90">
        <v>804</v>
      </c>
      <c r="E549" s="90" t="s">
        <v>516</v>
      </c>
      <c r="F549" s="87"/>
      <c r="G549" s="87"/>
      <c r="H549" s="87"/>
      <c r="I549" s="87"/>
      <c r="J549" s="87"/>
      <c r="K549" s="87"/>
      <c r="L549" s="87"/>
      <c r="M549" s="87"/>
      <c r="N549" s="87"/>
    </row>
    <row r="550" spans="1:14" ht="16.5" x14ac:dyDescent="0.3">
      <c r="A550" s="88" t="s">
        <v>230</v>
      </c>
      <c r="B550" s="89" t="s">
        <v>1350</v>
      </c>
      <c r="C550" s="90">
        <v>805</v>
      </c>
      <c r="D550" s="90">
        <v>805</v>
      </c>
      <c r="E550" s="90" t="s">
        <v>516</v>
      </c>
      <c r="F550" s="87"/>
      <c r="G550" s="87"/>
      <c r="H550" s="87"/>
      <c r="I550" s="87"/>
      <c r="J550" s="87"/>
      <c r="K550" s="87"/>
      <c r="L550" s="87"/>
      <c r="M550" s="87"/>
      <c r="N550" s="87"/>
    </row>
    <row r="551" spans="1:14" ht="16.5" x14ac:dyDescent="0.3">
      <c r="A551" s="88" t="s">
        <v>5330</v>
      </c>
      <c r="B551" s="89" t="s">
        <v>5331</v>
      </c>
      <c r="C551" s="90">
        <v>806</v>
      </c>
      <c r="D551" s="90">
        <v>806</v>
      </c>
      <c r="E551" s="90" t="s">
        <v>541</v>
      </c>
      <c r="F551" s="87"/>
      <c r="G551" s="87"/>
      <c r="H551" s="87"/>
      <c r="I551" s="87"/>
      <c r="J551" s="87"/>
      <c r="K551" s="87"/>
      <c r="L551" s="87"/>
      <c r="M551" s="87"/>
      <c r="N551" s="87"/>
    </row>
    <row r="552" spans="1:14" ht="16.5" x14ac:dyDescent="0.3">
      <c r="A552" s="88" t="s">
        <v>5332</v>
      </c>
      <c r="B552" s="89" t="s">
        <v>3990</v>
      </c>
      <c r="C552" s="90" t="s">
        <v>5333</v>
      </c>
      <c r="D552" s="90">
        <v>806</v>
      </c>
      <c r="E552" s="90" t="s">
        <v>541</v>
      </c>
      <c r="F552" s="87"/>
      <c r="G552" s="87"/>
      <c r="H552" s="87"/>
      <c r="I552" s="87"/>
      <c r="J552" s="87"/>
      <c r="K552" s="87"/>
      <c r="L552" s="87"/>
      <c r="M552" s="87"/>
      <c r="N552" s="87"/>
    </row>
    <row r="553" spans="1:14" ht="16.5" x14ac:dyDescent="0.3">
      <c r="A553" s="88" t="s">
        <v>3440</v>
      </c>
      <c r="B553" s="89" t="s">
        <v>3054</v>
      </c>
      <c r="C553" s="90">
        <v>807</v>
      </c>
      <c r="D553" s="90">
        <v>807</v>
      </c>
      <c r="E553" s="90" t="s">
        <v>516</v>
      </c>
    </row>
    <row r="554" spans="1:14" ht="16.5" x14ac:dyDescent="0.3">
      <c r="A554" s="88" t="s">
        <v>1577</v>
      </c>
      <c r="B554" s="89" t="s">
        <v>5334</v>
      </c>
      <c r="C554" s="90">
        <v>808</v>
      </c>
      <c r="D554" s="90">
        <v>808</v>
      </c>
      <c r="E554" s="90" t="s">
        <v>516</v>
      </c>
      <c r="F554" s="87"/>
      <c r="G554" s="87"/>
      <c r="H554" s="87"/>
      <c r="I554" s="87"/>
      <c r="J554" s="87"/>
      <c r="K554" s="87"/>
      <c r="L554" s="87"/>
      <c r="M554" s="87"/>
      <c r="N554" s="87"/>
    </row>
    <row r="555" spans="1:14" ht="16.5" x14ac:dyDescent="0.3">
      <c r="A555" s="88" t="s">
        <v>3441</v>
      </c>
      <c r="B555" s="89" t="s">
        <v>3991</v>
      </c>
      <c r="C555" s="90">
        <v>809</v>
      </c>
      <c r="D555" s="90">
        <v>809</v>
      </c>
      <c r="E555" s="90" t="s">
        <v>516</v>
      </c>
    </row>
    <row r="556" spans="1:14" ht="16.5" x14ac:dyDescent="0.3">
      <c r="A556" s="88" t="s">
        <v>5335</v>
      </c>
      <c r="B556" s="89" t="s">
        <v>2788</v>
      </c>
      <c r="C556" s="90" t="s">
        <v>2789</v>
      </c>
      <c r="D556" s="90">
        <v>812</v>
      </c>
      <c r="E556" s="90" t="s">
        <v>516</v>
      </c>
      <c r="F556" s="87"/>
      <c r="G556" s="87"/>
      <c r="H556" s="87"/>
      <c r="I556" s="87"/>
      <c r="J556" s="87"/>
      <c r="K556" s="87"/>
      <c r="L556" s="87"/>
      <c r="M556" s="87"/>
      <c r="N556" s="87"/>
    </row>
    <row r="557" spans="1:14" ht="16.5" x14ac:dyDescent="0.3">
      <c r="A557" s="88" t="s">
        <v>5336</v>
      </c>
      <c r="B557" s="89" t="s">
        <v>4343</v>
      </c>
      <c r="C557" s="90" t="s">
        <v>5337</v>
      </c>
      <c r="D557" s="90">
        <v>812</v>
      </c>
      <c r="E557" s="90" t="s">
        <v>516</v>
      </c>
      <c r="F557" s="87"/>
      <c r="G557" s="87"/>
      <c r="H557" s="87"/>
      <c r="I557" s="87"/>
      <c r="J557" s="87"/>
      <c r="K557" s="87"/>
      <c r="L557" s="87"/>
      <c r="M557" s="87"/>
      <c r="N557" s="87"/>
    </row>
    <row r="558" spans="1:14" ht="16.5" x14ac:dyDescent="0.3">
      <c r="A558" s="88" t="s">
        <v>5338</v>
      </c>
      <c r="B558" s="89" t="s">
        <v>3351</v>
      </c>
      <c r="C558" s="90">
        <v>814</v>
      </c>
      <c r="D558" s="90">
        <v>814</v>
      </c>
      <c r="E558" s="90" t="s">
        <v>516</v>
      </c>
    </row>
    <row r="559" spans="1:14" ht="16.5" x14ac:dyDescent="0.3">
      <c r="A559" s="88" t="s">
        <v>5339</v>
      </c>
      <c r="B559" s="89" t="s">
        <v>2900</v>
      </c>
      <c r="C559" s="91" t="s">
        <v>2901</v>
      </c>
      <c r="D559" s="91">
        <v>815</v>
      </c>
      <c r="E559" s="90" t="s">
        <v>516</v>
      </c>
      <c r="F559" s="87"/>
      <c r="G559" s="87"/>
      <c r="H559" s="87"/>
      <c r="I559" s="87"/>
      <c r="J559" s="87"/>
      <c r="K559" s="87"/>
      <c r="L559" s="87"/>
      <c r="M559" s="87"/>
      <c r="N559" s="87"/>
    </row>
    <row r="560" spans="1:14" ht="16.5" x14ac:dyDescent="0.3">
      <c r="A560" s="88" t="s">
        <v>282</v>
      </c>
      <c r="B560" s="89" t="s">
        <v>1669</v>
      </c>
      <c r="C560" s="90">
        <v>822</v>
      </c>
      <c r="D560" s="90">
        <v>822</v>
      </c>
      <c r="E560" s="90" t="s">
        <v>516</v>
      </c>
      <c r="F560" s="87"/>
      <c r="G560" s="87"/>
      <c r="H560" s="87"/>
      <c r="I560" s="87"/>
      <c r="J560" s="87"/>
      <c r="K560" s="87"/>
      <c r="L560" s="87"/>
      <c r="M560" s="87"/>
      <c r="N560" s="87"/>
    </row>
    <row r="561" spans="1:14" ht="16.5" x14ac:dyDescent="0.3">
      <c r="A561" s="88" t="s">
        <v>5340</v>
      </c>
      <c r="B561" s="89" t="s">
        <v>3442</v>
      </c>
      <c r="C561" s="90">
        <v>825</v>
      </c>
      <c r="D561" s="90">
        <v>825</v>
      </c>
      <c r="E561" s="90" t="s">
        <v>541</v>
      </c>
    </row>
    <row r="562" spans="1:14" ht="16.5" x14ac:dyDescent="0.3">
      <c r="A562" s="88" t="s">
        <v>3443</v>
      </c>
      <c r="B562" s="89" t="s">
        <v>3992</v>
      </c>
      <c r="C562" s="90">
        <v>826</v>
      </c>
      <c r="D562" s="90">
        <v>826</v>
      </c>
      <c r="E562" s="90" t="s">
        <v>516</v>
      </c>
    </row>
    <row r="563" spans="1:14" ht="16.5" x14ac:dyDescent="0.3">
      <c r="A563" s="88" t="s">
        <v>5341</v>
      </c>
      <c r="B563" s="89" t="s">
        <v>137</v>
      </c>
      <c r="C563" s="90">
        <v>827</v>
      </c>
      <c r="D563" s="90">
        <v>827</v>
      </c>
      <c r="E563" s="90" t="s">
        <v>516</v>
      </c>
      <c r="F563" s="87"/>
      <c r="G563" s="87"/>
      <c r="H563" s="87"/>
      <c r="I563" s="87"/>
      <c r="J563" s="87"/>
      <c r="K563" s="87"/>
      <c r="L563" s="87"/>
      <c r="M563" s="87"/>
      <c r="N563" s="87"/>
    </row>
    <row r="564" spans="1:14" ht="16.5" x14ac:dyDescent="0.3">
      <c r="A564" s="88" t="s">
        <v>5342</v>
      </c>
      <c r="B564" s="89" t="s">
        <v>4498</v>
      </c>
      <c r="C564" s="90" t="s">
        <v>5343</v>
      </c>
      <c r="D564" s="90">
        <v>831</v>
      </c>
      <c r="E564" s="90" t="s">
        <v>541</v>
      </c>
    </row>
    <row r="565" spans="1:14" ht="16.5" x14ac:dyDescent="0.3">
      <c r="A565" s="88" t="s">
        <v>5344</v>
      </c>
      <c r="B565" s="89" t="s">
        <v>1575</v>
      </c>
      <c r="C565" s="90">
        <v>831</v>
      </c>
      <c r="D565" s="90">
        <v>831</v>
      </c>
      <c r="E565" s="90" t="s">
        <v>516</v>
      </c>
    </row>
    <row r="566" spans="1:14" ht="16.5" x14ac:dyDescent="0.3">
      <c r="A566" s="88" t="s">
        <v>3444</v>
      </c>
      <c r="B566" s="89" t="s">
        <v>3444</v>
      </c>
      <c r="C566" s="90">
        <v>833</v>
      </c>
      <c r="D566" s="90">
        <v>833</v>
      </c>
      <c r="E566" s="90" t="s">
        <v>516</v>
      </c>
    </row>
    <row r="567" spans="1:14" ht="16.5" x14ac:dyDescent="0.3">
      <c r="A567" s="88" t="s">
        <v>1707</v>
      </c>
      <c r="B567" s="89" t="s">
        <v>5345</v>
      </c>
      <c r="C567" s="90">
        <v>835</v>
      </c>
      <c r="D567" s="90">
        <v>835</v>
      </c>
      <c r="E567" s="90" t="s">
        <v>516</v>
      </c>
      <c r="F567" s="87"/>
      <c r="G567" s="87"/>
      <c r="H567" s="87"/>
      <c r="I567" s="87"/>
      <c r="J567" s="87"/>
      <c r="K567" s="87"/>
      <c r="L567" s="87"/>
      <c r="M567" s="87"/>
      <c r="N567" s="87"/>
    </row>
    <row r="568" spans="1:14" ht="16.5" x14ac:dyDescent="0.3">
      <c r="A568" s="88" t="s">
        <v>2885</v>
      </c>
      <c r="B568" s="89" t="s">
        <v>2886</v>
      </c>
      <c r="C568" s="90">
        <v>836</v>
      </c>
      <c r="D568" s="90">
        <v>836</v>
      </c>
      <c r="E568" s="90" t="s">
        <v>516</v>
      </c>
      <c r="F568" s="87"/>
      <c r="G568" s="87"/>
      <c r="H568" s="87"/>
      <c r="I568" s="87"/>
      <c r="J568" s="87"/>
      <c r="K568" s="87"/>
      <c r="L568" s="87"/>
      <c r="M568" s="87"/>
      <c r="N568" s="87"/>
    </row>
    <row r="569" spans="1:14" ht="16.5" x14ac:dyDescent="0.3">
      <c r="A569" s="88" t="s">
        <v>535</v>
      </c>
      <c r="B569" s="89" t="s">
        <v>536</v>
      </c>
      <c r="C569" s="90" t="s">
        <v>537</v>
      </c>
      <c r="D569" s="90">
        <v>837</v>
      </c>
      <c r="E569" s="90" t="s">
        <v>516</v>
      </c>
      <c r="F569" s="87"/>
      <c r="G569" s="87"/>
      <c r="H569" s="87"/>
      <c r="I569" s="87"/>
      <c r="J569" s="87"/>
      <c r="K569" s="87"/>
      <c r="L569" s="87"/>
      <c r="M569" s="87"/>
      <c r="N569" s="87"/>
    </row>
    <row r="570" spans="1:14" ht="16.5" x14ac:dyDescent="0.3">
      <c r="A570" s="88" t="s">
        <v>3445</v>
      </c>
      <c r="B570" s="89" t="s">
        <v>3445</v>
      </c>
      <c r="C570" s="90">
        <v>839</v>
      </c>
      <c r="D570" s="90">
        <v>839</v>
      </c>
      <c r="E570" s="90" t="s">
        <v>516</v>
      </c>
    </row>
    <row r="571" spans="1:14" ht="16.5" x14ac:dyDescent="0.3">
      <c r="A571" s="88" t="s">
        <v>403</v>
      </c>
      <c r="B571" s="89" t="s">
        <v>2562</v>
      </c>
      <c r="C571" s="90">
        <v>842</v>
      </c>
      <c r="D571" s="90">
        <v>842</v>
      </c>
      <c r="E571" s="90" t="s">
        <v>516</v>
      </c>
      <c r="F571" s="87"/>
      <c r="G571" s="87"/>
      <c r="H571" s="87"/>
      <c r="I571" s="87"/>
      <c r="J571" s="87"/>
      <c r="K571" s="87"/>
      <c r="L571" s="87"/>
      <c r="M571" s="87"/>
      <c r="N571" s="87"/>
    </row>
    <row r="572" spans="1:14" ht="16.5" x14ac:dyDescent="0.3">
      <c r="A572" s="88" t="s">
        <v>3446</v>
      </c>
      <c r="B572" s="89" t="s">
        <v>5054</v>
      </c>
      <c r="C572" s="90">
        <v>843</v>
      </c>
      <c r="D572" s="90">
        <v>843</v>
      </c>
      <c r="E572" s="90" t="s">
        <v>516</v>
      </c>
    </row>
    <row r="573" spans="1:14" ht="16.5" x14ac:dyDescent="0.3">
      <c r="A573" s="88" t="s">
        <v>3447</v>
      </c>
      <c r="B573" s="89" t="s">
        <v>3667</v>
      </c>
      <c r="C573" s="90">
        <v>844</v>
      </c>
      <c r="D573" s="90">
        <v>844</v>
      </c>
      <c r="E573" s="90" t="s">
        <v>516</v>
      </c>
      <c r="F573" s="87"/>
      <c r="G573" s="87"/>
      <c r="H573" s="87"/>
      <c r="I573" s="87"/>
      <c r="J573" s="87"/>
      <c r="K573" s="87"/>
      <c r="L573" s="87"/>
      <c r="M573" s="87"/>
      <c r="N573" s="87"/>
    </row>
    <row r="574" spans="1:14" ht="16.5" x14ac:dyDescent="0.3">
      <c r="A574" s="88" t="s">
        <v>2576</v>
      </c>
      <c r="B574" s="89" t="s">
        <v>5346</v>
      </c>
      <c r="C574" s="90">
        <v>845</v>
      </c>
      <c r="D574" s="90">
        <v>845</v>
      </c>
      <c r="E574" s="90" t="s">
        <v>541</v>
      </c>
      <c r="F574" s="87"/>
      <c r="G574" s="87"/>
      <c r="H574" s="87"/>
      <c r="I574" s="87"/>
      <c r="J574" s="87"/>
      <c r="K574" s="87"/>
      <c r="L574" s="87"/>
      <c r="M574" s="87"/>
      <c r="N574" s="87"/>
    </row>
    <row r="575" spans="1:14" ht="16.5" x14ac:dyDescent="0.3">
      <c r="A575" s="88" t="s">
        <v>5347</v>
      </c>
      <c r="B575" s="89" t="s">
        <v>4402</v>
      </c>
      <c r="C575" s="90" t="s">
        <v>5348</v>
      </c>
      <c r="D575" s="90">
        <v>848</v>
      </c>
      <c r="E575" s="90" t="s">
        <v>516</v>
      </c>
      <c r="F575" s="87"/>
      <c r="G575" s="87"/>
      <c r="H575" s="87"/>
      <c r="I575" s="87"/>
      <c r="J575" s="87"/>
      <c r="K575" s="87"/>
      <c r="L575" s="87"/>
      <c r="M575" s="87"/>
      <c r="N575" s="87"/>
    </row>
    <row r="576" spans="1:14" ht="16.5" x14ac:dyDescent="0.3">
      <c r="A576" s="88" t="s">
        <v>5349</v>
      </c>
      <c r="B576" s="89" t="s">
        <v>4608</v>
      </c>
      <c r="C576" s="90" t="s">
        <v>5350</v>
      </c>
      <c r="D576" s="90">
        <v>852</v>
      </c>
      <c r="E576" s="90" t="s">
        <v>516</v>
      </c>
    </row>
    <row r="577" spans="1:14" ht="16.5" x14ac:dyDescent="0.3">
      <c r="A577" s="88" t="s">
        <v>355</v>
      </c>
      <c r="B577" s="89" t="s">
        <v>5351</v>
      </c>
      <c r="C577" s="90">
        <v>853</v>
      </c>
      <c r="D577" s="90">
        <v>853</v>
      </c>
      <c r="E577" s="90" t="s">
        <v>516</v>
      </c>
      <c r="F577" s="87"/>
      <c r="G577" s="87"/>
      <c r="H577" s="87"/>
      <c r="I577" s="87"/>
      <c r="J577" s="87"/>
      <c r="K577" s="87"/>
      <c r="L577" s="87"/>
      <c r="M577" s="87"/>
      <c r="N577" s="87"/>
    </row>
    <row r="578" spans="1:14" ht="16.5" x14ac:dyDescent="0.3">
      <c r="A578" s="88" t="s">
        <v>5352</v>
      </c>
      <c r="B578" s="89" t="s">
        <v>5353</v>
      </c>
      <c r="C578" s="90" t="s">
        <v>5354</v>
      </c>
      <c r="D578" s="90">
        <v>853</v>
      </c>
      <c r="E578" s="90" t="s">
        <v>516</v>
      </c>
      <c r="F578" s="87"/>
      <c r="G578" s="87"/>
      <c r="H578" s="87"/>
      <c r="I578" s="87"/>
      <c r="J578" s="87"/>
      <c r="K578" s="87"/>
      <c r="L578" s="87"/>
      <c r="M578" s="87"/>
      <c r="N578" s="87"/>
    </row>
    <row r="579" spans="1:14" ht="16.5" x14ac:dyDescent="0.3">
      <c r="A579" s="88" t="s">
        <v>5355</v>
      </c>
      <c r="B579" s="89" t="s">
        <v>5356</v>
      </c>
      <c r="C579" s="90" t="s">
        <v>5357</v>
      </c>
      <c r="D579" s="90">
        <v>858</v>
      </c>
      <c r="E579" s="90" t="s">
        <v>516</v>
      </c>
    </row>
    <row r="580" spans="1:14" ht="16.5" x14ac:dyDescent="0.3">
      <c r="A580" s="88" t="s">
        <v>5358</v>
      </c>
      <c r="B580" s="89" t="s">
        <v>3448</v>
      </c>
      <c r="C580" s="90">
        <v>861</v>
      </c>
      <c r="D580" s="90">
        <v>861</v>
      </c>
      <c r="E580" s="90" t="s">
        <v>516</v>
      </c>
    </row>
    <row r="581" spans="1:14" ht="16.5" x14ac:dyDescent="0.3">
      <c r="A581" s="88" t="s">
        <v>1883</v>
      </c>
      <c r="B581" s="89" t="s">
        <v>1884</v>
      </c>
      <c r="C581" s="90" t="s">
        <v>1885</v>
      </c>
      <c r="D581" s="90">
        <v>865</v>
      </c>
      <c r="E581" s="90" t="s">
        <v>516</v>
      </c>
      <c r="F581" s="87"/>
      <c r="G581" s="87"/>
      <c r="H581" s="87"/>
      <c r="I581" s="87"/>
      <c r="J581" s="87"/>
      <c r="K581" s="87"/>
      <c r="L581" s="87"/>
      <c r="M581" s="87"/>
      <c r="N581" s="87"/>
    </row>
    <row r="582" spans="1:14" ht="16.5" x14ac:dyDescent="0.3">
      <c r="A582" s="88" t="s">
        <v>5359</v>
      </c>
      <c r="B582" s="89" t="s">
        <v>4559</v>
      </c>
      <c r="C582" s="90" t="s">
        <v>5360</v>
      </c>
      <c r="D582" s="90">
        <v>867</v>
      </c>
      <c r="E582" s="90" t="s">
        <v>516</v>
      </c>
      <c r="F582" s="87"/>
      <c r="G582" s="87"/>
      <c r="H582" s="87"/>
      <c r="I582" s="87"/>
      <c r="J582" s="87"/>
      <c r="K582" s="87"/>
      <c r="L582" s="87"/>
      <c r="M582" s="87"/>
      <c r="N582" s="87"/>
    </row>
    <row r="583" spans="1:14" ht="16.5" x14ac:dyDescent="0.3">
      <c r="A583" s="88" t="s">
        <v>3449</v>
      </c>
      <c r="B583" s="89" t="s">
        <v>4366</v>
      </c>
      <c r="C583" s="90">
        <v>868</v>
      </c>
      <c r="D583" s="90">
        <v>868</v>
      </c>
      <c r="E583" s="90" t="s">
        <v>516</v>
      </c>
    </row>
    <row r="584" spans="1:14" ht="16.5" x14ac:dyDescent="0.3">
      <c r="A584" s="88" t="s">
        <v>565</v>
      </c>
      <c r="B584" s="89" t="s">
        <v>566</v>
      </c>
      <c r="C584" s="90" t="s">
        <v>567</v>
      </c>
      <c r="D584" s="90">
        <v>871</v>
      </c>
      <c r="E584" s="90" t="s">
        <v>516</v>
      </c>
      <c r="F584" s="87"/>
      <c r="G584" s="87"/>
      <c r="H584" s="87"/>
      <c r="I584" s="87"/>
      <c r="J584" s="87"/>
      <c r="K584" s="87"/>
      <c r="L584" s="87"/>
      <c r="M584" s="87"/>
      <c r="N584" s="87"/>
    </row>
    <row r="585" spans="1:14" ht="16.5" x14ac:dyDescent="0.3">
      <c r="A585" s="88" t="s">
        <v>700</v>
      </c>
      <c r="B585" s="89" t="s">
        <v>701</v>
      </c>
      <c r="C585" s="90" t="s">
        <v>702</v>
      </c>
      <c r="D585" s="90">
        <v>871</v>
      </c>
      <c r="E585" s="90" t="s">
        <v>516</v>
      </c>
      <c r="F585" s="87"/>
      <c r="G585" s="87"/>
      <c r="H585" s="87"/>
      <c r="I585" s="87"/>
      <c r="J585" s="87"/>
      <c r="K585" s="87"/>
      <c r="L585" s="87"/>
      <c r="M585" s="87"/>
      <c r="N585" s="87"/>
    </row>
    <row r="586" spans="1:14" ht="16.5" x14ac:dyDescent="0.3">
      <c r="A586" s="88" t="s">
        <v>1326</v>
      </c>
      <c r="B586" s="89" t="s">
        <v>1327</v>
      </c>
      <c r="C586" s="90">
        <v>871</v>
      </c>
      <c r="D586" s="90">
        <v>871</v>
      </c>
      <c r="E586" s="90" t="s">
        <v>516</v>
      </c>
      <c r="F586" s="87"/>
      <c r="G586" s="87"/>
      <c r="H586" s="87"/>
      <c r="I586" s="87"/>
      <c r="J586" s="87"/>
      <c r="K586" s="87"/>
      <c r="L586" s="87"/>
      <c r="M586" s="87"/>
      <c r="N586" s="87"/>
    </row>
    <row r="587" spans="1:14" ht="16.5" x14ac:dyDescent="0.3">
      <c r="A587" s="88" t="s">
        <v>774</v>
      </c>
      <c r="B587" s="89" t="s">
        <v>775</v>
      </c>
      <c r="C587" s="90" t="s">
        <v>776</v>
      </c>
      <c r="D587" s="90">
        <v>872</v>
      </c>
      <c r="E587" s="90" t="s">
        <v>516</v>
      </c>
      <c r="F587" s="87"/>
      <c r="G587" s="87"/>
      <c r="H587" s="87"/>
      <c r="I587" s="87"/>
      <c r="J587" s="87"/>
      <c r="K587" s="87"/>
      <c r="L587" s="87"/>
      <c r="M587" s="87"/>
      <c r="N587" s="87"/>
    </row>
    <row r="588" spans="1:14" ht="16.5" x14ac:dyDescent="0.3">
      <c r="A588" s="88" t="s">
        <v>5361</v>
      </c>
      <c r="B588" s="89" t="s">
        <v>5362</v>
      </c>
      <c r="C588" s="90" t="s">
        <v>5363</v>
      </c>
      <c r="D588" s="90">
        <v>876</v>
      </c>
      <c r="E588" s="90" t="s">
        <v>541</v>
      </c>
      <c r="F588" s="87"/>
      <c r="G588" s="87"/>
      <c r="H588" s="87"/>
      <c r="I588" s="87"/>
      <c r="J588" s="87"/>
      <c r="K588" s="87"/>
      <c r="L588" s="87"/>
      <c r="M588" s="87"/>
      <c r="N588" s="87"/>
    </row>
    <row r="589" spans="1:14" ht="16.5" x14ac:dyDescent="0.3">
      <c r="A589" s="88" t="s">
        <v>308</v>
      </c>
      <c r="B589" s="89" t="s">
        <v>3253</v>
      </c>
      <c r="C589" s="90">
        <v>877</v>
      </c>
      <c r="D589" s="90">
        <v>877</v>
      </c>
      <c r="E589" s="90" t="s">
        <v>516</v>
      </c>
    </row>
    <row r="590" spans="1:14" ht="16.5" x14ac:dyDescent="0.3">
      <c r="A590" s="88" t="s">
        <v>5364</v>
      </c>
      <c r="B590" s="89" t="s">
        <v>5365</v>
      </c>
      <c r="C590" s="90">
        <v>880</v>
      </c>
      <c r="D590" s="90">
        <v>880</v>
      </c>
      <c r="E590" s="90" t="s">
        <v>516</v>
      </c>
    </row>
    <row r="591" spans="1:14" ht="16.5" x14ac:dyDescent="0.3">
      <c r="A591" s="88" t="s">
        <v>5366</v>
      </c>
      <c r="B591" s="89" t="s">
        <v>110</v>
      </c>
      <c r="C591" s="90">
        <v>881</v>
      </c>
      <c r="D591" s="90">
        <v>881</v>
      </c>
      <c r="E591" s="90" t="s">
        <v>516</v>
      </c>
      <c r="F591" s="87"/>
      <c r="G591" s="87"/>
      <c r="H591" s="87"/>
      <c r="I591" s="87"/>
      <c r="J591" s="87"/>
      <c r="K591" s="87"/>
      <c r="L591" s="87"/>
      <c r="M591" s="87"/>
      <c r="N591" s="87"/>
    </row>
    <row r="592" spans="1:14" ht="16.5" x14ac:dyDescent="0.3">
      <c r="A592" s="88" t="s">
        <v>5367</v>
      </c>
      <c r="B592" s="89" t="s">
        <v>5368</v>
      </c>
      <c r="C592" s="90" t="s">
        <v>5369</v>
      </c>
      <c r="D592" s="90">
        <v>881</v>
      </c>
      <c r="E592" s="90" t="s">
        <v>516</v>
      </c>
      <c r="F592" s="87"/>
      <c r="G592" s="87"/>
      <c r="H592" s="87"/>
      <c r="I592" s="87"/>
      <c r="J592" s="87"/>
      <c r="K592" s="87"/>
      <c r="L592" s="87"/>
      <c r="M592" s="87"/>
      <c r="N592" s="87"/>
    </row>
    <row r="593" spans="1:14" ht="16.5" x14ac:dyDescent="0.3">
      <c r="A593" s="88" t="s">
        <v>627</v>
      </c>
      <c r="B593" s="89" t="s">
        <v>628</v>
      </c>
      <c r="C593" s="90" t="s">
        <v>629</v>
      </c>
      <c r="D593" s="90">
        <v>885</v>
      </c>
      <c r="E593" s="90" t="s">
        <v>516</v>
      </c>
      <c r="F593" s="87"/>
      <c r="G593" s="87"/>
      <c r="H593" s="87"/>
      <c r="I593" s="87"/>
      <c r="J593" s="87"/>
      <c r="K593" s="87"/>
      <c r="L593" s="87"/>
      <c r="M593" s="87"/>
      <c r="N593" s="87"/>
    </row>
    <row r="594" spans="1:14" ht="16.5" x14ac:dyDescent="0.3">
      <c r="A594" s="88" t="s">
        <v>5370</v>
      </c>
      <c r="B594" s="89" t="s">
        <v>3993</v>
      </c>
      <c r="C594" s="90">
        <v>886</v>
      </c>
      <c r="D594" s="90">
        <v>886</v>
      </c>
      <c r="E594" s="90" t="s">
        <v>516</v>
      </c>
    </row>
    <row r="595" spans="1:14" ht="16.5" x14ac:dyDescent="0.3">
      <c r="A595" s="88" t="s">
        <v>3451</v>
      </c>
      <c r="B595" s="89" t="s">
        <v>5371</v>
      </c>
      <c r="C595" s="90">
        <v>890</v>
      </c>
      <c r="D595" s="90">
        <v>890</v>
      </c>
      <c r="E595" s="90" t="s">
        <v>516</v>
      </c>
    </row>
    <row r="596" spans="1:14" ht="16.5" x14ac:dyDescent="0.3">
      <c r="A596" s="88" t="s">
        <v>3452</v>
      </c>
      <c r="B596" s="89" t="s">
        <v>3994</v>
      </c>
      <c r="C596" s="90">
        <v>891</v>
      </c>
      <c r="D596" s="90">
        <v>891</v>
      </c>
      <c r="E596" s="90" t="s">
        <v>516</v>
      </c>
    </row>
    <row r="597" spans="1:14" ht="16.5" x14ac:dyDescent="0.3">
      <c r="A597" s="88" t="s">
        <v>2700</v>
      </c>
      <c r="B597" s="89" t="s">
        <v>2701</v>
      </c>
      <c r="C597" s="90" t="s">
        <v>2702</v>
      </c>
      <c r="D597" s="90">
        <v>894</v>
      </c>
      <c r="E597" s="90" t="s">
        <v>516</v>
      </c>
      <c r="F597" s="87"/>
      <c r="G597" s="87"/>
      <c r="H597" s="87"/>
      <c r="I597" s="87"/>
      <c r="J597" s="87"/>
      <c r="K597" s="87"/>
      <c r="L597" s="87"/>
      <c r="M597" s="87"/>
      <c r="N597" s="87"/>
    </row>
    <row r="598" spans="1:14" ht="16.5" x14ac:dyDescent="0.3">
      <c r="A598" s="88" t="s">
        <v>5372</v>
      </c>
      <c r="B598" s="89" t="s">
        <v>293</v>
      </c>
      <c r="C598" s="90">
        <v>896</v>
      </c>
      <c r="D598" s="90">
        <v>896</v>
      </c>
      <c r="E598" s="90" t="s">
        <v>516</v>
      </c>
      <c r="F598" s="87"/>
      <c r="G598" s="87"/>
      <c r="H598" s="87"/>
      <c r="I598" s="87"/>
      <c r="J598" s="87"/>
      <c r="K598" s="87"/>
      <c r="L598" s="87"/>
      <c r="M598" s="87"/>
      <c r="N598" s="87"/>
    </row>
    <row r="599" spans="1:14" ht="16.5" x14ac:dyDescent="0.3">
      <c r="A599" s="88" t="s">
        <v>371</v>
      </c>
      <c r="B599" s="89" t="s">
        <v>2340</v>
      </c>
      <c r="C599" s="90">
        <v>897</v>
      </c>
      <c r="D599" s="90">
        <v>897</v>
      </c>
      <c r="E599" s="90" t="s">
        <v>516</v>
      </c>
      <c r="F599" s="87"/>
      <c r="G599" s="87"/>
      <c r="H599" s="87"/>
      <c r="I599" s="87"/>
      <c r="J599" s="87"/>
      <c r="K599" s="87"/>
      <c r="L599" s="87"/>
      <c r="M599" s="87"/>
      <c r="N599" s="87"/>
    </row>
    <row r="600" spans="1:14" ht="16.5" x14ac:dyDescent="0.3">
      <c r="A600" s="88" t="s">
        <v>772</v>
      </c>
      <c r="B600" s="89" t="s">
        <v>773</v>
      </c>
      <c r="C600" s="90">
        <v>900</v>
      </c>
      <c r="D600" s="90">
        <v>900</v>
      </c>
      <c r="E600" s="90" t="s">
        <v>516</v>
      </c>
      <c r="F600" s="87"/>
      <c r="G600" s="87"/>
      <c r="H600" s="87"/>
      <c r="I600" s="87"/>
      <c r="J600" s="87"/>
      <c r="K600" s="87"/>
      <c r="L600" s="87"/>
      <c r="M600" s="87"/>
      <c r="N600" s="87"/>
    </row>
    <row r="601" spans="1:14" ht="16.5" x14ac:dyDescent="0.3">
      <c r="A601" s="88" t="s">
        <v>3453</v>
      </c>
      <c r="B601" s="89" t="s">
        <v>4342</v>
      </c>
      <c r="C601" s="90">
        <v>902</v>
      </c>
      <c r="D601" s="90">
        <v>902</v>
      </c>
      <c r="E601" s="90" t="s">
        <v>516</v>
      </c>
    </row>
    <row r="602" spans="1:14" ht="16.5" x14ac:dyDescent="0.3">
      <c r="A602" s="88" t="s">
        <v>909</v>
      </c>
      <c r="B602" s="89" t="s">
        <v>5373</v>
      </c>
      <c r="C602" s="90" t="s">
        <v>911</v>
      </c>
      <c r="D602" s="90">
        <v>904</v>
      </c>
      <c r="E602" s="90" t="s">
        <v>516</v>
      </c>
      <c r="F602" s="87"/>
      <c r="G602" s="87"/>
      <c r="H602" s="87"/>
      <c r="I602" s="87"/>
      <c r="J602" s="87"/>
      <c r="K602" s="87"/>
      <c r="L602" s="87"/>
      <c r="M602" s="87"/>
      <c r="N602" s="87"/>
    </row>
    <row r="603" spans="1:14" ht="16.5" x14ac:dyDescent="0.3">
      <c r="A603" s="88" t="s">
        <v>5374</v>
      </c>
      <c r="B603" s="89" t="s">
        <v>3072</v>
      </c>
      <c r="C603" s="90">
        <v>904</v>
      </c>
      <c r="D603" s="90">
        <v>904</v>
      </c>
      <c r="E603" s="90" t="s">
        <v>516</v>
      </c>
      <c r="F603" s="87"/>
      <c r="G603" s="87"/>
      <c r="H603" s="87"/>
      <c r="I603" s="87"/>
      <c r="J603" s="87"/>
      <c r="K603" s="87"/>
      <c r="L603" s="87"/>
      <c r="M603" s="87"/>
      <c r="N603" s="87"/>
    </row>
    <row r="604" spans="1:14" ht="16.5" x14ac:dyDescent="0.3">
      <c r="A604" s="88" t="s">
        <v>5375</v>
      </c>
      <c r="B604" s="89" t="s">
        <v>4354</v>
      </c>
      <c r="C604" s="91" t="s">
        <v>5376</v>
      </c>
      <c r="D604" s="91">
        <v>904</v>
      </c>
      <c r="E604" s="90" t="s">
        <v>541</v>
      </c>
    </row>
    <row r="605" spans="1:14" ht="16.5" x14ac:dyDescent="0.3">
      <c r="A605" s="88" t="s">
        <v>460</v>
      </c>
      <c r="B605" s="89" t="s">
        <v>3252</v>
      </c>
      <c r="C605" s="90">
        <v>905</v>
      </c>
      <c r="D605" s="90">
        <v>905</v>
      </c>
      <c r="E605" s="90" t="s">
        <v>516</v>
      </c>
    </row>
    <row r="606" spans="1:14" ht="16.5" x14ac:dyDescent="0.3">
      <c r="A606" s="88" t="s">
        <v>5377</v>
      </c>
      <c r="B606" s="89" t="s">
        <v>1058</v>
      </c>
      <c r="C606" s="90" t="s">
        <v>1059</v>
      </c>
      <c r="D606" s="90">
        <v>908</v>
      </c>
      <c r="E606" s="90" t="s">
        <v>516</v>
      </c>
      <c r="F606" s="87"/>
      <c r="G606" s="87"/>
      <c r="H606" s="87"/>
      <c r="I606" s="87"/>
      <c r="J606" s="87"/>
      <c r="K606" s="87"/>
      <c r="L606" s="87"/>
      <c r="M606" s="87"/>
      <c r="N606" s="87"/>
    </row>
    <row r="607" spans="1:14" ht="16.5" x14ac:dyDescent="0.3">
      <c r="A607" s="88" t="s">
        <v>5378</v>
      </c>
      <c r="B607" s="89" t="s">
        <v>3454</v>
      </c>
      <c r="C607" s="90">
        <v>908</v>
      </c>
      <c r="D607" s="90">
        <v>908</v>
      </c>
      <c r="E607" s="90" t="s">
        <v>516</v>
      </c>
      <c r="F607" s="87"/>
      <c r="G607" s="87"/>
      <c r="H607" s="87"/>
      <c r="I607" s="87"/>
      <c r="J607" s="87"/>
      <c r="K607" s="87"/>
      <c r="L607" s="87"/>
      <c r="M607" s="87"/>
      <c r="N607" s="87"/>
    </row>
    <row r="608" spans="1:14" ht="16.5" x14ac:dyDescent="0.3">
      <c r="A608" s="88" t="s">
        <v>5379</v>
      </c>
      <c r="B608" s="89" t="s">
        <v>5380</v>
      </c>
      <c r="C608" s="90" t="s">
        <v>5381</v>
      </c>
      <c r="D608" s="90">
        <v>913</v>
      </c>
      <c r="E608" s="90" t="s">
        <v>516</v>
      </c>
      <c r="F608" s="87"/>
      <c r="G608" s="87"/>
      <c r="H608" s="87"/>
      <c r="I608" s="87"/>
      <c r="J608" s="87"/>
      <c r="K608" s="87"/>
      <c r="L608" s="87"/>
      <c r="M608" s="87"/>
      <c r="N608" s="87"/>
    </row>
    <row r="609" spans="1:14" ht="16.5" x14ac:dyDescent="0.3">
      <c r="A609" s="88" t="s">
        <v>3455</v>
      </c>
      <c r="B609" s="89" t="s">
        <v>3995</v>
      </c>
      <c r="C609" s="90">
        <v>915</v>
      </c>
      <c r="D609" s="90">
        <v>915</v>
      </c>
      <c r="E609" s="90" t="s">
        <v>516</v>
      </c>
    </row>
    <row r="610" spans="1:14" ht="16.5" x14ac:dyDescent="0.3">
      <c r="A610" s="88" t="s">
        <v>5382</v>
      </c>
      <c r="B610" s="89" t="s">
        <v>5383</v>
      </c>
      <c r="C610" s="90">
        <v>917</v>
      </c>
      <c r="D610" s="90">
        <v>917</v>
      </c>
      <c r="E610" s="90" t="s">
        <v>516</v>
      </c>
    </row>
    <row r="611" spans="1:14" ht="16.5" x14ac:dyDescent="0.3">
      <c r="A611" s="88" t="s">
        <v>5384</v>
      </c>
      <c r="B611" s="89" t="s">
        <v>5385</v>
      </c>
      <c r="C611" s="90">
        <v>919</v>
      </c>
      <c r="D611" s="90">
        <v>919</v>
      </c>
      <c r="E611" s="90" t="s">
        <v>516</v>
      </c>
    </row>
    <row r="612" spans="1:14" ht="16.5" x14ac:dyDescent="0.3">
      <c r="A612" s="88" t="s">
        <v>5386</v>
      </c>
      <c r="B612" s="89" t="s">
        <v>1789</v>
      </c>
      <c r="C612" s="90" t="s">
        <v>1790</v>
      </c>
      <c r="D612" s="90">
        <v>921</v>
      </c>
      <c r="E612" s="90" t="s">
        <v>516</v>
      </c>
      <c r="F612" s="87"/>
      <c r="G612" s="87"/>
      <c r="H612" s="87"/>
      <c r="I612" s="87"/>
      <c r="J612" s="87"/>
      <c r="K612" s="87"/>
      <c r="L612" s="87"/>
      <c r="M612" s="87"/>
      <c r="N612" s="87"/>
    </row>
    <row r="613" spans="1:14" ht="16.5" x14ac:dyDescent="0.3">
      <c r="A613" s="88" t="s">
        <v>5387</v>
      </c>
      <c r="B613" s="89" t="s">
        <v>3996</v>
      </c>
      <c r="C613" s="90">
        <v>921</v>
      </c>
      <c r="D613" s="90">
        <v>921</v>
      </c>
      <c r="E613" s="90" t="s">
        <v>516</v>
      </c>
      <c r="F613" s="87"/>
      <c r="G613" s="87"/>
      <c r="H613" s="87"/>
      <c r="I613" s="87"/>
      <c r="J613" s="87"/>
      <c r="K613" s="87"/>
      <c r="L613" s="87"/>
      <c r="M613" s="87"/>
      <c r="N613" s="87"/>
    </row>
    <row r="614" spans="1:14" ht="16.5" x14ac:dyDescent="0.3">
      <c r="A614" s="88" t="s">
        <v>3456</v>
      </c>
      <c r="B614" s="89" t="s">
        <v>5388</v>
      </c>
      <c r="C614" s="90">
        <v>922</v>
      </c>
      <c r="D614" s="90">
        <v>922</v>
      </c>
      <c r="E614" s="90" t="s">
        <v>541</v>
      </c>
    </row>
    <row r="615" spans="1:14" ht="16.5" x14ac:dyDescent="0.3">
      <c r="A615" s="88" t="s">
        <v>5389</v>
      </c>
      <c r="B615" s="89" t="s">
        <v>4357</v>
      </c>
      <c r="C615" s="90" t="s">
        <v>5390</v>
      </c>
      <c r="D615" s="90">
        <v>924</v>
      </c>
      <c r="E615" s="90" t="s">
        <v>516</v>
      </c>
    </row>
    <row r="616" spans="1:14" ht="16.5" x14ac:dyDescent="0.3">
      <c r="A616" s="88" t="s">
        <v>3457</v>
      </c>
      <c r="B616" s="89" t="s">
        <v>5391</v>
      </c>
      <c r="C616" s="90">
        <v>925</v>
      </c>
      <c r="D616" s="90">
        <v>925</v>
      </c>
      <c r="E616" s="90" t="s">
        <v>516</v>
      </c>
    </row>
    <row r="617" spans="1:14" ht="16.5" x14ac:dyDescent="0.3">
      <c r="A617" s="88" t="s">
        <v>5392</v>
      </c>
      <c r="B617" s="89" t="s">
        <v>4412</v>
      </c>
      <c r="C617" s="90" t="s">
        <v>5393</v>
      </c>
      <c r="D617" s="90">
        <v>926</v>
      </c>
      <c r="E617" s="90" t="s">
        <v>541</v>
      </c>
      <c r="F617" s="87"/>
      <c r="G617" s="87"/>
      <c r="H617" s="87"/>
      <c r="I617" s="87"/>
      <c r="J617" s="87"/>
      <c r="K617" s="87"/>
      <c r="L617" s="87"/>
      <c r="M617" s="87"/>
      <c r="N617" s="87"/>
    </row>
    <row r="618" spans="1:14" ht="16.5" x14ac:dyDescent="0.3">
      <c r="A618" s="88" t="s">
        <v>5394</v>
      </c>
      <c r="B618" s="89" t="s">
        <v>4341</v>
      </c>
      <c r="C618" s="90">
        <v>927</v>
      </c>
      <c r="D618" s="90">
        <v>927</v>
      </c>
      <c r="E618" s="90" t="s">
        <v>516</v>
      </c>
    </row>
    <row r="619" spans="1:14" ht="16.5" x14ac:dyDescent="0.3">
      <c r="A619" s="88" t="s">
        <v>3458</v>
      </c>
      <c r="B619" s="89" t="s">
        <v>3997</v>
      </c>
      <c r="C619" s="90">
        <v>931</v>
      </c>
      <c r="D619" s="90">
        <v>931</v>
      </c>
      <c r="E619" s="90" t="s">
        <v>516</v>
      </c>
    </row>
    <row r="620" spans="1:14" ht="16.5" x14ac:dyDescent="0.3">
      <c r="A620" s="88" t="s">
        <v>5395</v>
      </c>
      <c r="B620" s="89" t="s">
        <v>5396</v>
      </c>
      <c r="C620" s="90">
        <v>934</v>
      </c>
      <c r="D620" s="90">
        <v>934</v>
      </c>
      <c r="E620" s="90" t="s">
        <v>516</v>
      </c>
      <c r="F620" s="87"/>
      <c r="G620" s="87"/>
      <c r="H620" s="87"/>
      <c r="I620" s="87"/>
      <c r="J620" s="87"/>
      <c r="K620" s="87"/>
      <c r="L620" s="87"/>
      <c r="M620" s="87"/>
      <c r="N620" s="87"/>
    </row>
    <row r="621" spans="1:14" ht="16.5" x14ac:dyDescent="0.3">
      <c r="A621" s="88" t="s">
        <v>5395</v>
      </c>
      <c r="B621" s="89" t="s">
        <v>5397</v>
      </c>
      <c r="C621" s="90">
        <v>934</v>
      </c>
      <c r="D621" s="90">
        <v>934</v>
      </c>
      <c r="E621" s="90" t="s">
        <v>541</v>
      </c>
      <c r="F621" s="87"/>
      <c r="G621" s="87"/>
      <c r="H621" s="87"/>
      <c r="I621" s="87"/>
      <c r="J621" s="87"/>
      <c r="K621" s="87"/>
      <c r="L621" s="87"/>
      <c r="M621" s="87"/>
      <c r="N621" s="87"/>
    </row>
    <row r="622" spans="1:14" ht="16.5" x14ac:dyDescent="0.3">
      <c r="A622" s="88" t="s">
        <v>5398</v>
      </c>
      <c r="B622" s="89" t="s">
        <v>4378</v>
      </c>
      <c r="C622" s="90" t="s">
        <v>5399</v>
      </c>
      <c r="D622" s="90">
        <v>935</v>
      </c>
      <c r="E622" s="90" t="s">
        <v>516</v>
      </c>
      <c r="F622" s="87"/>
      <c r="G622" s="87"/>
      <c r="H622" s="87"/>
      <c r="I622" s="87"/>
      <c r="J622" s="87"/>
      <c r="K622" s="87"/>
      <c r="L622" s="87"/>
      <c r="M622" s="87"/>
      <c r="N622" s="87"/>
    </row>
    <row r="623" spans="1:14" ht="16.5" x14ac:dyDescent="0.3">
      <c r="A623" s="88" t="s">
        <v>5400</v>
      </c>
      <c r="B623" s="89" t="s">
        <v>3077</v>
      </c>
      <c r="C623" s="90" t="s">
        <v>3078</v>
      </c>
      <c r="D623" s="90">
        <v>935</v>
      </c>
      <c r="E623" s="90" t="s">
        <v>516</v>
      </c>
      <c r="F623" s="87"/>
      <c r="G623" s="87"/>
      <c r="H623" s="87"/>
      <c r="I623" s="87"/>
      <c r="J623" s="87"/>
      <c r="K623" s="87"/>
      <c r="L623" s="87"/>
      <c r="M623" s="87"/>
      <c r="N623" s="87"/>
    </row>
    <row r="624" spans="1:14" ht="16.5" x14ac:dyDescent="0.3">
      <c r="A624" s="88" t="s">
        <v>5401</v>
      </c>
      <c r="B624" s="89" t="s">
        <v>4344</v>
      </c>
      <c r="C624" s="90" t="s">
        <v>5402</v>
      </c>
      <c r="D624" s="90">
        <v>936</v>
      </c>
      <c r="E624" s="90" t="s">
        <v>516</v>
      </c>
      <c r="F624" s="87"/>
      <c r="G624" s="87"/>
      <c r="H624" s="87"/>
      <c r="I624" s="87"/>
      <c r="J624" s="87"/>
      <c r="K624" s="87"/>
      <c r="L624" s="87"/>
      <c r="M624" s="87"/>
      <c r="N624" s="87"/>
    </row>
    <row r="625" spans="1:14" ht="16.5" x14ac:dyDescent="0.3">
      <c r="A625" s="88" t="s">
        <v>5403</v>
      </c>
      <c r="B625" s="89" t="s">
        <v>5404</v>
      </c>
      <c r="C625" s="90" t="s">
        <v>5405</v>
      </c>
      <c r="D625" s="90">
        <v>938</v>
      </c>
      <c r="E625" s="90" t="s">
        <v>516</v>
      </c>
      <c r="F625" s="87"/>
      <c r="G625" s="87"/>
      <c r="H625" s="87"/>
      <c r="I625" s="87"/>
      <c r="J625" s="87"/>
      <c r="K625" s="87"/>
      <c r="L625" s="87"/>
      <c r="M625" s="87"/>
      <c r="N625" s="87"/>
    </row>
    <row r="626" spans="1:14" ht="16.5" x14ac:dyDescent="0.3">
      <c r="A626" s="88" t="s">
        <v>3459</v>
      </c>
      <c r="B626" s="89" t="s">
        <v>3999</v>
      </c>
      <c r="C626" s="90">
        <v>939</v>
      </c>
      <c r="D626" s="90">
        <v>939</v>
      </c>
      <c r="E626" s="90" t="s">
        <v>516</v>
      </c>
    </row>
    <row r="627" spans="1:14" ht="16.5" x14ac:dyDescent="0.3">
      <c r="A627" s="88" t="s">
        <v>5406</v>
      </c>
      <c r="B627" s="89" t="s">
        <v>4000</v>
      </c>
      <c r="C627" s="90" t="s">
        <v>5407</v>
      </c>
      <c r="D627" s="90">
        <v>940</v>
      </c>
      <c r="E627" s="90" t="s">
        <v>516</v>
      </c>
      <c r="F627" s="87"/>
      <c r="G627" s="87"/>
      <c r="H627" s="87"/>
      <c r="I627" s="87"/>
      <c r="J627" s="87"/>
      <c r="K627" s="87"/>
      <c r="L627" s="87"/>
      <c r="M627" s="87"/>
      <c r="N627" s="87"/>
    </row>
    <row r="628" spans="1:14" ht="16.5" x14ac:dyDescent="0.3">
      <c r="A628" s="88" t="s">
        <v>3460</v>
      </c>
      <c r="B628" s="89" t="s">
        <v>4001</v>
      </c>
      <c r="C628" s="90">
        <v>943</v>
      </c>
      <c r="D628" s="90">
        <v>943</v>
      </c>
      <c r="E628" s="90" t="s">
        <v>516</v>
      </c>
    </row>
    <row r="629" spans="1:14" ht="16.5" x14ac:dyDescent="0.3">
      <c r="A629" s="88" t="s">
        <v>3461</v>
      </c>
      <c r="B629" s="89" t="s">
        <v>4002</v>
      </c>
      <c r="C629" s="90">
        <v>944</v>
      </c>
      <c r="D629" s="90">
        <v>944</v>
      </c>
      <c r="E629" s="90" t="s">
        <v>516</v>
      </c>
    </row>
    <row r="630" spans="1:14" ht="16.5" x14ac:dyDescent="0.3">
      <c r="A630" s="88" t="s">
        <v>1583</v>
      </c>
      <c r="B630" s="89" t="s">
        <v>1584</v>
      </c>
      <c r="C630" s="90">
        <v>945</v>
      </c>
      <c r="D630" s="90">
        <v>945</v>
      </c>
      <c r="E630" s="90" t="s">
        <v>516</v>
      </c>
      <c r="F630" s="87"/>
      <c r="G630" s="87"/>
      <c r="H630" s="87"/>
      <c r="I630" s="87"/>
      <c r="J630" s="87"/>
      <c r="K630" s="87"/>
      <c r="L630" s="87"/>
      <c r="M630" s="87"/>
      <c r="N630" s="87"/>
    </row>
    <row r="631" spans="1:14" ht="16.5" x14ac:dyDescent="0.3">
      <c r="A631" s="88" t="s">
        <v>2881</v>
      </c>
      <c r="B631" s="89" t="s">
        <v>2882</v>
      </c>
      <c r="C631" s="91" t="s">
        <v>2883</v>
      </c>
      <c r="D631" s="91">
        <v>946</v>
      </c>
      <c r="E631" s="90" t="s">
        <v>516</v>
      </c>
      <c r="F631" s="87"/>
      <c r="G631" s="87"/>
      <c r="H631" s="87"/>
      <c r="I631" s="87"/>
      <c r="J631" s="87"/>
      <c r="K631" s="87"/>
      <c r="L631" s="87"/>
      <c r="M631" s="87"/>
      <c r="N631" s="87"/>
    </row>
    <row r="632" spans="1:14" ht="16.5" x14ac:dyDescent="0.3">
      <c r="A632" s="88" t="s">
        <v>3462</v>
      </c>
      <c r="B632" s="89" t="s">
        <v>4340</v>
      </c>
      <c r="C632" s="90">
        <v>946</v>
      </c>
      <c r="D632" s="90">
        <v>946</v>
      </c>
      <c r="E632" s="90" t="s">
        <v>541</v>
      </c>
      <c r="F632" s="87"/>
      <c r="G632" s="87"/>
      <c r="H632" s="87"/>
      <c r="I632" s="87"/>
      <c r="J632" s="87"/>
      <c r="K632" s="87"/>
      <c r="L632" s="87"/>
      <c r="M632" s="87"/>
      <c r="N632" s="87"/>
    </row>
    <row r="633" spans="1:14" ht="16.5" x14ac:dyDescent="0.3">
      <c r="A633" s="88" t="s">
        <v>5408</v>
      </c>
      <c r="B633" s="89" t="s">
        <v>4003</v>
      </c>
      <c r="C633" s="90">
        <v>949</v>
      </c>
      <c r="D633" s="90">
        <v>949</v>
      </c>
      <c r="E633" s="90" t="s">
        <v>516</v>
      </c>
    </row>
    <row r="634" spans="1:14" ht="16.5" x14ac:dyDescent="0.3">
      <c r="A634" s="88" t="s">
        <v>5409</v>
      </c>
      <c r="B634" s="89" t="s">
        <v>3463</v>
      </c>
      <c r="C634" s="90">
        <v>953</v>
      </c>
      <c r="D634" s="90">
        <v>953</v>
      </c>
      <c r="E634" s="90" t="s">
        <v>516</v>
      </c>
    </row>
    <row r="635" spans="1:14" ht="16.5" x14ac:dyDescent="0.3">
      <c r="A635" s="88" t="s">
        <v>3464</v>
      </c>
      <c r="B635" s="89" t="s">
        <v>4004</v>
      </c>
      <c r="C635" s="90">
        <v>954</v>
      </c>
      <c r="D635" s="90">
        <v>954</v>
      </c>
      <c r="E635" s="90" t="s">
        <v>516</v>
      </c>
    </row>
    <row r="636" spans="1:14" ht="16.5" x14ac:dyDescent="0.3">
      <c r="A636" s="88" t="s">
        <v>1037</v>
      </c>
      <c r="B636" s="89" t="s">
        <v>5410</v>
      </c>
      <c r="C636" s="90">
        <v>955</v>
      </c>
      <c r="D636" s="90">
        <v>955</v>
      </c>
      <c r="E636" s="90" t="s">
        <v>516</v>
      </c>
      <c r="F636" s="87"/>
      <c r="G636" s="87"/>
      <c r="H636" s="87"/>
      <c r="I636" s="87"/>
      <c r="J636" s="87"/>
      <c r="K636" s="87"/>
      <c r="L636" s="87"/>
      <c r="M636" s="87"/>
      <c r="N636" s="87"/>
    </row>
    <row r="637" spans="1:14" ht="16.5" x14ac:dyDescent="0.3">
      <c r="A637" s="88" t="s">
        <v>5411</v>
      </c>
      <c r="B637" s="89" t="s">
        <v>4394</v>
      </c>
      <c r="C637" s="90">
        <v>958</v>
      </c>
      <c r="D637" s="90">
        <v>958</v>
      </c>
      <c r="E637" s="90" t="s">
        <v>541</v>
      </c>
    </row>
    <row r="638" spans="1:14" ht="16.5" x14ac:dyDescent="0.3">
      <c r="A638" s="88" t="s">
        <v>202</v>
      </c>
      <c r="B638" s="89" t="s">
        <v>1176</v>
      </c>
      <c r="C638" s="90">
        <v>959</v>
      </c>
      <c r="D638" s="90">
        <v>959</v>
      </c>
      <c r="E638" s="90" t="s">
        <v>516</v>
      </c>
      <c r="F638" s="87"/>
      <c r="G638" s="87"/>
      <c r="H638" s="87"/>
      <c r="I638" s="87"/>
      <c r="J638" s="87"/>
      <c r="K638" s="87"/>
      <c r="L638" s="87"/>
      <c r="M638" s="87"/>
      <c r="N638" s="87"/>
    </row>
    <row r="639" spans="1:14" ht="16.5" x14ac:dyDescent="0.3">
      <c r="A639" s="88" t="s">
        <v>278</v>
      </c>
      <c r="B639" s="89" t="s">
        <v>1655</v>
      </c>
      <c r="C639" s="90">
        <v>960</v>
      </c>
      <c r="D639" s="90">
        <v>960</v>
      </c>
      <c r="E639" s="90" t="s">
        <v>516</v>
      </c>
      <c r="F639" s="87"/>
      <c r="G639" s="87"/>
      <c r="H639" s="87"/>
      <c r="I639" s="87"/>
      <c r="J639" s="87"/>
      <c r="K639" s="87"/>
      <c r="L639" s="87"/>
      <c r="M639" s="87"/>
      <c r="N639" s="87"/>
    </row>
    <row r="640" spans="1:14" ht="16.5" x14ac:dyDescent="0.3">
      <c r="A640" s="88" t="s">
        <v>5412</v>
      </c>
      <c r="B640" s="89" t="s">
        <v>4396</v>
      </c>
      <c r="C640" s="90">
        <v>965</v>
      </c>
      <c r="D640" s="90">
        <v>965</v>
      </c>
      <c r="E640" s="90" t="s">
        <v>516</v>
      </c>
      <c r="F640" s="87"/>
      <c r="G640" s="87"/>
      <c r="H640" s="87"/>
      <c r="I640" s="87"/>
      <c r="J640" s="87"/>
      <c r="K640" s="87"/>
      <c r="L640" s="87"/>
      <c r="M640" s="87"/>
      <c r="N640" s="87"/>
    </row>
    <row r="641" spans="1:14" ht="16.5" x14ac:dyDescent="0.3">
      <c r="A641" s="88" t="s">
        <v>1189</v>
      </c>
      <c r="B641" s="89" t="s">
        <v>5413</v>
      </c>
      <c r="C641" s="90" t="s">
        <v>1191</v>
      </c>
      <c r="D641" s="90">
        <v>965</v>
      </c>
      <c r="E641" s="90" t="s">
        <v>516</v>
      </c>
      <c r="F641" s="87"/>
      <c r="G641" s="87"/>
      <c r="H641" s="87"/>
      <c r="I641" s="87"/>
      <c r="J641" s="87"/>
      <c r="K641" s="87"/>
      <c r="L641" s="87"/>
      <c r="M641" s="87"/>
      <c r="N641" s="87"/>
    </row>
    <row r="642" spans="1:14" ht="16.5" x14ac:dyDescent="0.3">
      <c r="A642" s="88" t="s">
        <v>3465</v>
      </c>
      <c r="B642" s="89" t="s">
        <v>4005</v>
      </c>
      <c r="C642" s="90">
        <v>969</v>
      </c>
      <c r="D642" s="90">
        <v>969</v>
      </c>
      <c r="E642" s="90" t="s">
        <v>541</v>
      </c>
    </row>
    <row r="643" spans="1:14" ht="16.5" x14ac:dyDescent="0.3">
      <c r="A643" s="88" t="s">
        <v>2710</v>
      </c>
      <c r="B643" s="89" t="s">
        <v>5414</v>
      </c>
      <c r="C643" s="90">
        <v>971</v>
      </c>
      <c r="D643" s="90">
        <v>971</v>
      </c>
      <c r="E643" s="90" t="s">
        <v>541</v>
      </c>
      <c r="F643" s="87"/>
      <c r="G643" s="87"/>
      <c r="H643" s="87"/>
      <c r="I643" s="87"/>
      <c r="J643" s="87"/>
      <c r="K643" s="87"/>
      <c r="L643" s="87"/>
      <c r="M643" s="87"/>
      <c r="N643" s="87"/>
    </row>
    <row r="644" spans="1:14" ht="16.5" x14ac:dyDescent="0.3">
      <c r="A644" s="88" t="s">
        <v>815</v>
      </c>
      <c r="B644" s="89" t="s">
        <v>816</v>
      </c>
      <c r="C644" s="90">
        <v>977</v>
      </c>
      <c r="D644" s="90">
        <v>977</v>
      </c>
      <c r="E644" s="90" t="s">
        <v>541</v>
      </c>
      <c r="F644" s="87"/>
      <c r="G644" s="87"/>
      <c r="H644" s="87"/>
      <c r="I644" s="87"/>
      <c r="J644" s="87"/>
      <c r="K644" s="87"/>
      <c r="L644" s="87"/>
      <c r="M644" s="87"/>
      <c r="N644" s="87"/>
    </row>
    <row r="645" spans="1:14" ht="16.5" x14ac:dyDescent="0.3">
      <c r="A645" s="88" t="s">
        <v>3167</v>
      </c>
      <c r="B645" s="89" t="s">
        <v>3168</v>
      </c>
      <c r="C645" s="90">
        <v>979</v>
      </c>
      <c r="D645" s="90">
        <v>979</v>
      </c>
      <c r="E645" s="90" t="s">
        <v>516</v>
      </c>
      <c r="F645" s="87"/>
      <c r="G645" s="87"/>
      <c r="H645" s="87"/>
      <c r="I645" s="87"/>
      <c r="J645" s="87"/>
      <c r="K645" s="87"/>
      <c r="L645" s="87"/>
      <c r="M645" s="87"/>
      <c r="N645" s="87"/>
    </row>
    <row r="646" spans="1:14" ht="16.5" x14ac:dyDescent="0.3">
      <c r="A646" s="88" t="s">
        <v>3466</v>
      </c>
      <c r="B646" s="89" t="s">
        <v>4006</v>
      </c>
      <c r="C646" s="90">
        <v>982</v>
      </c>
      <c r="D646" s="90">
        <v>982</v>
      </c>
      <c r="E646" s="90" t="s">
        <v>516</v>
      </c>
    </row>
    <row r="647" spans="1:14" ht="16.5" x14ac:dyDescent="0.3">
      <c r="A647" s="88" t="s">
        <v>212</v>
      </c>
      <c r="B647" s="89" t="s">
        <v>1242</v>
      </c>
      <c r="C647" s="90">
        <v>984</v>
      </c>
      <c r="D647" s="90">
        <v>984</v>
      </c>
      <c r="E647" s="90" t="s">
        <v>516</v>
      </c>
      <c r="F647" s="87"/>
      <c r="G647" s="87"/>
      <c r="H647" s="87"/>
      <c r="I647" s="87"/>
      <c r="J647" s="87"/>
      <c r="K647" s="87"/>
      <c r="L647" s="87"/>
      <c r="M647" s="87"/>
      <c r="N647" s="87"/>
    </row>
    <row r="648" spans="1:14" ht="16.5" x14ac:dyDescent="0.3">
      <c r="A648" s="88" t="s">
        <v>3467</v>
      </c>
      <c r="B648" s="89" t="s">
        <v>3682</v>
      </c>
      <c r="C648" s="90">
        <v>987</v>
      </c>
      <c r="D648" s="90">
        <v>987</v>
      </c>
      <c r="E648" s="90" t="s">
        <v>516</v>
      </c>
    </row>
    <row r="649" spans="1:14" ht="16.5" x14ac:dyDescent="0.3">
      <c r="A649" s="88" t="s">
        <v>5415</v>
      </c>
      <c r="B649" s="89" t="s">
        <v>5416</v>
      </c>
      <c r="C649" s="90" t="s">
        <v>5417</v>
      </c>
      <c r="D649" s="90">
        <v>991</v>
      </c>
      <c r="E649" s="90" t="s">
        <v>516</v>
      </c>
      <c r="F649" s="87"/>
      <c r="G649" s="87"/>
      <c r="H649" s="87"/>
      <c r="I649" s="87"/>
      <c r="J649" s="87"/>
      <c r="K649" s="87"/>
      <c r="L649" s="87"/>
      <c r="M649" s="87"/>
      <c r="N649" s="87"/>
    </row>
    <row r="650" spans="1:14" ht="16.5" x14ac:dyDescent="0.3">
      <c r="A650" s="88" t="s">
        <v>5418</v>
      </c>
      <c r="B650" s="89" t="s">
        <v>5419</v>
      </c>
      <c r="C650" s="90">
        <v>995</v>
      </c>
      <c r="D650" s="90">
        <v>995</v>
      </c>
      <c r="E650" s="90" t="s">
        <v>516</v>
      </c>
      <c r="F650" s="87"/>
      <c r="G650" s="87"/>
      <c r="H650" s="87"/>
      <c r="I650" s="87"/>
      <c r="J650" s="87"/>
      <c r="K650" s="87"/>
      <c r="L650" s="87"/>
      <c r="M650" s="87"/>
      <c r="N650" s="87"/>
    </row>
    <row r="651" spans="1:14" ht="16.5" x14ac:dyDescent="0.3">
      <c r="A651" s="88" t="s">
        <v>444</v>
      </c>
      <c r="B651" s="89" t="s">
        <v>5420</v>
      </c>
      <c r="C651" s="90">
        <v>999</v>
      </c>
      <c r="D651" s="90">
        <v>999</v>
      </c>
      <c r="E651" s="90" t="s">
        <v>516</v>
      </c>
      <c r="F651" s="87"/>
      <c r="G651" s="87"/>
      <c r="H651" s="87"/>
      <c r="I651" s="87"/>
      <c r="J651" s="87"/>
      <c r="K651" s="87"/>
      <c r="L651" s="87"/>
      <c r="M651" s="87"/>
      <c r="N651" s="87"/>
    </row>
    <row r="652" spans="1:14" ht="16.5" x14ac:dyDescent="0.3">
      <c r="A652" s="88" t="s">
        <v>5421</v>
      </c>
      <c r="B652" s="89" t="s">
        <v>5422</v>
      </c>
      <c r="C652" s="90">
        <v>1002</v>
      </c>
      <c r="D652" s="90">
        <v>1002</v>
      </c>
      <c r="E652" s="90" t="s">
        <v>516</v>
      </c>
    </row>
    <row r="653" spans="1:14" ht="16.5" x14ac:dyDescent="0.3">
      <c r="A653" s="88" t="s">
        <v>497</v>
      </c>
      <c r="B653" s="89" t="s">
        <v>3108</v>
      </c>
      <c r="C653" s="90">
        <v>1003</v>
      </c>
      <c r="D653" s="90">
        <v>1003</v>
      </c>
      <c r="E653" s="90" t="s">
        <v>516</v>
      </c>
      <c r="F653" s="87"/>
      <c r="G653" s="87"/>
      <c r="H653" s="87"/>
      <c r="I653" s="87"/>
      <c r="J653" s="87"/>
      <c r="K653" s="87"/>
      <c r="L653" s="87"/>
      <c r="M653" s="87"/>
      <c r="N653" s="87"/>
    </row>
    <row r="654" spans="1:14" ht="16.5" x14ac:dyDescent="0.3">
      <c r="A654" s="88" t="s">
        <v>5423</v>
      </c>
      <c r="B654" s="89" t="s">
        <v>5424</v>
      </c>
      <c r="C654" s="90" t="s">
        <v>5425</v>
      </c>
      <c r="D654" s="90">
        <v>1004</v>
      </c>
      <c r="E654" s="90" t="s">
        <v>541</v>
      </c>
    </row>
    <row r="655" spans="1:14" ht="16.5" x14ac:dyDescent="0.3">
      <c r="A655" s="88" t="s">
        <v>5426</v>
      </c>
      <c r="B655" s="89" t="s">
        <v>5427</v>
      </c>
      <c r="C655" s="90">
        <v>1008</v>
      </c>
      <c r="D655" s="90">
        <v>1008</v>
      </c>
      <c r="E655" s="90" t="s">
        <v>516</v>
      </c>
    </row>
    <row r="656" spans="1:14" ht="16.5" x14ac:dyDescent="0.3">
      <c r="A656" s="88" t="s">
        <v>5428</v>
      </c>
      <c r="B656" s="89" t="s">
        <v>4147</v>
      </c>
      <c r="C656" s="90">
        <v>1015</v>
      </c>
      <c r="D656" s="90">
        <v>1015</v>
      </c>
      <c r="E656" s="90" t="s">
        <v>516</v>
      </c>
    </row>
    <row r="657" spans="1:14" ht="16.5" x14ac:dyDescent="0.3">
      <c r="A657" s="88" t="s">
        <v>2027</v>
      </c>
      <c r="B657" s="89" t="s">
        <v>2028</v>
      </c>
      <c r="C657" s="90">
        <v>1016</v>
      </c>
      <c r="D657" s="90">
        <v>1016</v>
      </c>
      <c r="E657" s="90" t="s">
        <v>516</v>
      </c>
      <c r="F657" s="87"/>
      <c r="G657" s="87"/>
      <c r="H657" s="87"/>
      <c r="I657" s="87"/>
      <c r="J657" s="87"/>
      <c r="K657" s="87"/>
      <c r="L657" s="87"/>
      <c r="M657" s="87"/>
      <c r="N657" s="87"/>
    </row>
    <row r="658" spans="1:14" ht="16.5" x14ac:dyDescent="0.3">
      <c r="A658" s="88" t="s">
        <v>5429</v>
      </c>
      <c r="B658" s="89" t="s">
        <v>3468</v>
      </c>
      <c r="C658" s="90">
        <v>1019</v>
      </c>
      <c r="D658" s="90">
        <v>1019</v>
      </c>
      <c r="E658" s="90" t="s">
        <v>516</v>
      </c>
    </row>
    <row r="659" spans="1:14" ht="16.5" x14ac:dyDescent="0.3">
      <c r="A659" s="88" t="s">
        <v>3469</v>
      </c>
      <c r="B659" s="89" t="s">
        <v>4007</v>
      </c>
      <c r="C659" s="90">
        <v>1022</v>
      </c>
      <c r="D659" s="90">
        <v>1022</v>
      </c>
      <c r="E659" s="90" t="s">
        <v>516</v>
      </c>
    </row>
    <row r="660" spans="1:14" ht="16.5" x14ac:dyDescent="0.3">
      <c r="A660" s="88" t="s">
        <v>1720</v>
      </c>
      <c r="B660" s="89" t="s">
        <v>1721</v>
      </c>
      <c r="C660" s="90">
        <v>1024</v>
      </c>
      <c r="D660" s="90">
        <v>1024</v>
      </c>
      <c r="E660" s="90" t="s">
        <v>516</v>
      </c>
      <c r="F660" s="87"/>
      <c r="G660" s="87"/>
      <c r="H660" s="87"/>
      <c r="I660" s="87"/>
      <c r="J660" s="87"/>
      <c r="K660" s="87"/>
      <c r="L660" s="87"/>
      <c r="M660" s="87"/>
      <c r="N660" s="87"/>
    </row>
    <row r="661" spans="1:14" ht="16.5" x14ac:dyDescent="0.3">
      <c r="A661" s="88" t="s">
        <v>339</v>
      </c>
      <c r="B661" s="89" t="s">
        <v>4008</v>
      </c>
      <c r="C661" s="90">
        <v>1026</v>
      </c>
      <c r="D661" s="90">
        <v>1026</v>
      </c>
      <c r="E661" s="90" t="s">
        <v>516</v>
      </c>
      <c r="F661" s="87"/>
      <c r="G661" s="87"/>
      <c r="H661" s="87"/>
      <c r="I661" s="87"/>
      <c r="J661" s="87"/>
      <c r="K661" s="87"/>
      <c r="L661" s="87"/>
      <c r="M661" s="87"/>
      <c r="N661" s="87"/>
    </row>
    <row r="662" spans="1:14" ht="16.5" x14ac:dyDescent="0.3">
      <c r="A662" s="88" t="s">
        <v>5430</v>
      </c>
      <c r="B662" s="89" t="s">
        <v>3679</v>
      </c>
      <c r="C662" s="90">
        <v>1029</v>
      </c>
      <c r="D662" s="90">
        <v>1029</v>
      </c>
      <c r="E662" s="90" t="s">
        <v>516</v>
      </c>
    </row>
    <row r="663" spans="1:14" ht="16.5" x14ac:dyDescent="0.3">
      <c r="A663" s="88" t="s">
        <v>5431</v>
      </c>
      <c r="B663" s="89" t="s">
        <v>4291</v>
      </c>
      <c r="C663" s="90" t="s">
        <v>5432</v>
      </c>
      <c r="D663" s="90">
        <v>1029</v>
      </c>
      <c r="E663" s="90" t="s">
        <v>516</v>
      </c>
      <c r="F663" s="87"/>
      <c r="G663" s="87"/>
      <c r="H663" s="87"/>
      <c r="I663" s="87"/>
      <c r="J663" s="87"/>
      <c r="K663" s="87"/>
      <c r="L663" s="87"/>
      <c r="M663" s="87"/>
      <c r="N663" s="87"/>
    </row>
    <row r="664" spans="1:14" ht="16.5" x14ac:dyDescent="0.3">
      <c r="A664" s="88" t="s">
        <v>5433</v>
      </c>
      <c r="B664" s="89" t="s">
        <v>5434</v>
      </c>
      <c r="C664" s="90" t="s">
        <v>5435</v>
      </c>
      <c r="D664" s="90">
        <v>1032</v>
      </c>
      <c r="E664" s="90" t="s">
        <v>541</v>
      </c>
    </row>
    <row r="665" spans="1:14" ht="16.5" x14ac:dyDescent="0.3">
      <c r="A665" s="88" t="s">
        <v>1793</v>
      </c>
      <c r="B665" s="89" t="s">
        <v>4767</v>
      </c>
      <c r="C665" s="90">
        <v>1037</v>
      </c>
      <c r="D665" s="90">
        <v>1037</v>
      </c>
      <c r="E665" s="90" t="s">
        <v>516</v>
      </c>
      <c r="F665" s="87"/>
      <c r="G665" s="87"/>
      <c r="H665" s="87"/>
      <c r="I665" s="87"/>
      <c r="J665" s="87"/>
      <c r="K665" s="87"/>
      <c r="L665" s="87"/>
      <c r="M665" s="87"/>
      <c r="N665" s="87"/>
    </row>
    <row r="666" spans="1:14" ht="16.5" x14ac:dyDescent="0.3">
      <c r="A666" s="88" t="s">
        <v>5436</v>
      </c>
      <c r="B666" s="89" t="s">
        <v>5437</v>
      </c>
      <c r="C666" s="90" t="s">
        <v>5438</v>
      </c>
      <c r="D666" s="90">
        <v>1038</v>
      </c>
      <c r="E666" s="90" t="s">
        <v>516</v>
      </c>
    </row>
    <row r="667" spans="1:14" ht="16.5" x14ac:dyDescent="0.3">
      <c r="A667" s="88" t="s">
        <v>5439</v>
      </c>
      <c r="B667" s="89" t="s">
        <v>5440</v>
      </c>
      <c r="C667" s="90" t="s">
        <v>5441</v>
      </c>
      <c r="D667" s="90">
        <v>1040</v>
      </c>
      <c r="E667" s="90" t="s">
        <v>516</v>
      </c>
    </row>
    <row r="668" spans="1:14" ht="16.5" x14ac:dyDescent="0.3">
      <c r="A668" s="88" t="s">
        <v>3470</v>
      </c>
      <c r="B668" s="89" t="s">
        <v>5442</v>
      </c>
      <c r="C668" s="90">
        <v>1040</v>
      </c>
      <c r="D668" s="90">
        <v>1040</v>
      </c>
      <c r="E668" s="90" t="s">
        <v>516</v>
      </c>
      <c r="F668" s="87"/>
      <c r="G668" s="87"/>
      <c r="H668" s="87"/>
      <c r="I668" s="87"/>
      <c r="J668" s="87"/>
      <c r="K668" s="87"/>
      <c r="L668" s="87"/>
      <c r="M668" s="87"/>
      <c r="N668" s="87"/>
    </row>
    <row r="669" spans="1:14" ht="16.5" x14ac:dyDescent="0.3">
      <c r="A669" s="88" t="s">
        <v>5443</v>
      </c>
      <c r="B669" s="89" t="s">
        <v>4551</v>
      </c>
      <c r="C669" s="90" t="s">
        <v>5444</v>
      </c>
      <c r="D669" s="90">
        <v>1043</v>
      </c>
      <c r="E669" s="90" t="s">
        <v>516</v>
      </c>
      <c r="F669" s="87"/>
      <c r="G669" s="87"/>
      <c r="H669" s="87"/>
      <c r="I669" s="87"/>
      <c r="J669" s="87"/>
      <c r="K669" s="87"/>
      <c r="L669" s="87"/>
      <c r="M669" s="87"/>
      <c r="N669" s="87"/>
    </row>
    <row r="670" spans="1:14" ht="16.5" x14ac:dyDescent="0.3">
      <c r="A670" s="88" t="s">
        <v>5445</v>
      </c>
      <c r="B670" s="89" t="s">
        <v>3288</v>
      </c>
      <c r="C670" s="90">
        <v>1043</v>
      </c>
      <c r="D670" s="90">
        <v>1043</v>
      </c>
      <c r="E670" s="90" t="s">
        <v>516</v>
      </c>
      <c r="F670" s="87"/>
      <c r="G670" s="87"/>
      <c r="H670" s="87"/>
      <c r="I670" s="87"/>
      <c r="J670" s="87"/>
      <c r="K670" s="87"/>
      <c r="L670" s="87"/>
      <c r="M670" s="87"/>
      <c r="N670" s="87"/>
    </row>
    <row r="671" spans="1:14" ht="16.5" x14ac:dyDescent="0.3">
      <c r="A671" s="88" t="s">
        <v>3471</v>
      </c>
      <c r="B671" s="89" t="s">
        <v>4009</v>
      </c>
      <c r="C671" s="90">
        <v>1044</v>
      </c>
      <c r="D671" s="90">
        <v>1044</v>
      </c>
      <c r="E671" s="90" t="s">
        <v>516</v>
      </c>
    </row>
    <row r="672" spans="1:14" ht="16.5" x14ac:dyDescent="0.3">
      <c r="A672" s="88" t="s">
        <v>5446</v>
      </c>
      <c r="B672" s="89" t="s">
        <v>5447</v>
      </c>
      <c r="C672" s="90" t="s">
        <v>5448</v>
      </c>
      <c r="D672" s="90">
        <v>1045</v>
      </c>
      <c r="E672" s="90" t="s">
        <v>541</v>
      </c>
      <c r="F672" s="87"/>
      <c r="G672" s="87"/>
      <c r="H672" s="87"/>
      <c r="I672" s="87"/>
      <c r="J672" s="87"/>
      <c r="K672" s="87"/>
      <c r="L672" s="87"/>
      <c r="M672" s="87"/>
      <c r="N672" s="87"/>
    </row>
    <row r="673" spans="1:14" ht="16.5" x14ac:dyDescent="0.3">
      <c r="A673" s="88" t="s">
        <v>3472</v>
      </c>
      <c r="B673" s="89" t="s">
        <v>5449</v>
      </c>
      <c r="C673" s="90">
        <v>1048</v>
      </c>
      <c r="D673" s="90">
        <v>1048</v>
      </c>
      <c r="E673" s="90" t="s">
        <v>516</v>
      </c>
    </row>
    <row r="674" spans="1:14" ht="16.5" x14ac:dyDescent="0.3">
      <c r="A674" s="88" t="s">
        <v>5450</v>
      </c>
      <c r="B674" s="89" t="s">
        <v>4010</v>
      </c>
      <c r="C674" s="90">
        <v>1049</v>
      </c>
      <c r="D674" s="90">
        <v>1049</v>
      </c>
      <c r="E674" s="90" t="s">
        <v>541</v>
      </c>
      <c r="F674" s="87"/>
      <c r="G674" s="87"/>
      <c r="H674" s="87"/>
      <c r="I674" s="87"/>
      <c r="J674" s="87"/>
      <c r="K674" s="87"/>
      <c r="L674" s="87"/>
      <c r="M674" s="87"/>
      <c r="N674" s="87"/>
    </row>
    <row r="675" spans="1:14" ht="16.5" x14ac:dyDescent="0.3">
      <c r="A675" s="88" t="s">
        <v>167</v>
      </c>
      <c r="B675" s="89" t="s">
        <v>672</v>
      </c>
      <c r="C675" s="90">
        <v>1056</v>
      </c>
      <c r="D675" s="90">
        <v>1056</v>
      </c>
      <c r="E675" s="90" t="s">
        <v>516</v>
      </c>
      <c r="F675" s="87"/>
      <c r="G675" s="87"/>
      <c r="H675" s="87"/>
      <c r="I675" s="87"/>
      <c r="J675" s="87"/>
      <c r="K675" s="87"/>
      <c r="L675" s="87"/>
      <c r="M675" s="87"/>
      <c r="N675" s="87"/>
    </row>
    <row r="676" spans="1:14" ht="16.5" x14ac:dyDescent="0.3">
      <c r="A676" s="88" t="s">
        <v>1609</v>
      </c>
      <c r="B676" s="89" t="s">
        <v>5451</v>
      </c>
      <c r="C676" s="90" t="s">
        <v>1611</v>
      </c>
      <c r="D676" s="90">
        <v>1060</v>
      </c>
      <c r="E676" s="90" t="s">
        <v>541</v>
      </c>
      <c r="F676" s="87"/>
      <c r="G676" s="87"/>
      <c r="H676" s="87"/>
      <c r="I676" s="87"/>
      <c r="J676" s="87"/>
      <c r="K676" s="87"/>
      <c r="L676" s="87"/>
      <c r="M676" s="87"/>
      <c r="N676" s="87"/>
    </row>
    <row r="677" spans="1:14" ht="16.5" x14ac:dyDescent="0.3">
      <c r="A677" s="88" t="s">
        <v>5452</v>
      </c>
      <c r="B677" s="89" t="s">
        <v>3684</v>
      </c>
      <c r="C677" s="90">
        <v>1060</v>
      </c>
      <c r="D677" s="90">
        <v>1060</v>
      </c>
      <c r="E677" s="90" t="s">
        <v>516</v>
      </c>
    </row>
    <row r="678" spans="1:14" ht="16.5" x14ac:dyDescent="0.3">
      <c r="A678" s="88" t="s">
        <v>3474</v>
      </c>
      <c r="B678" s="89" t="s">
        <v>4011</v>
      </c>
      <c r="C678" s="90">
        <v>1063</v>
      </c>
      <c r="D678" s="90">
        <v>1063</v>
      </c>
      <c r="E678" s="90" t="s">
        <v>541</v>
      </c>
    </row>
    <row r="679" spans="1:14" ht="16.5" x14ac:dyDescent="0.3">
      <c r="A679" s="88" t="s">
        <v>5453</v>
      </c>
      <c r="B679" s="89" t="s">
        <v>1654</v>
      </c>
      <c r="C679" s="90">
        <v>1064</v>
      </c>
      <c r="D679" s="90">
        <v>1064</v>
      </c>
      <c r="E679" s="90" t="s">
        <v>516</v>
      </c>
      <c r="F679" s="87"/>
      <c r="G679" s="87"/>
      <c r="H679" s="87"/>
      <c r="I679" s="87"/>
      <c r="J679" s="87"/>
      <c r="K679" s="87"/>
      <c r="L679" s="87"/>
      <c r="M679" s="87"/>
      <c r="N679" s="87"/>
    </row>
    <row r="680" spans="1:14" ht="16.5" x14ac:dyDescent="0.3">
      <c r="A680" s="88" t="s">
        <v>5454</v>
      </c>
      <c r="B680" s="89" t="s">
        <v>3024</v>
      </c>
      <c r="C680" s="90" t="s">
        <v>3025</v>
      </c>
      <c r="D680" s="90">
        <v>1065</v>
      </c>
      <c r="E680" s="90" t="s">
        <v>516</v>
      </c>
      <c r="F680" s="87"/>
      <c r="G680" s="87"/>
      <c r="H680" s="87"/>
      <c r="I680" s="87"/>
      <c r="J680" s="87"/>
      <c r="K680" s="87"/>
      <c r="L680" s="87"/>
      <c r="M680" s="87"/>
      <c r="N680" s="87"/>
    </row>
    <row r="681" spans="1:14" ht="16.5" x14ac:dyDescent="0.3">
      <c r="A681" s="88" t="s">
        <v>5455</v>
      </c>
      <c r="B681" s="89" t="s">
        <v>4012</v>
      </c>
      <c r="C681" s="90">
        <v>1065</v>
      </c>
      <c r="D681" s="90">
        <v>1065</v>
      </c>
      <c r="E681" s="90" t="s">
        <v>541</v>
      </c>
      <c r="F681" s="87"/>
      <c r="G681" s="87"/>
      <c r="H681" s="87"/>
      <c r="I681" s="87"/>
      <c r="J681" s="87"/>
      <c r="K681" s="87"/>
      <c r="L681" s="87"/>
      <c r="M681" s="87"/>
      <c r="N681" s="87"/>
    </row>
    <row r="682" spans="1:14" ht="16.5" x14ac:dyDescent="0.3">
      <c r="A682" s="88" t="s">
        <v>1467</v>
      </c>
      <c r="B682" s="89" t="s">
        <v>1468</v>
      </c>
      <c r="C682" s="90">
        <v>1068</v>
      </c>
      <c r="D682" s="90">
        <v>1068</v>
      </c>
      <c r="E682" s="90" t="s">
        <v>516</v>
      </c>
      <c r="F682" s="87"/>
      <c r="G682" s="87"/>
      <c r="H682" s="87"/>
      <c r="I682" s="87"/>
      <c r="J682" s="87"/>
      <c r="K682" s="87"/>
      <c r="L682" s="87"/>
      <c r="M682" s="87"/>
      <c r="N682" s="87"/>
    </row>
    <row r="683" spans="1:14" ht="16.5" x14ac:dyDescent="0.3">
      <c r="A683" s="88" t="s">
        <v>5456</v>
      </c>
      <c r="B683" s="89" t="s">
        <v>5457</v>
      </c>
      <c r="C683" s="90" t="s">
        <v>5458</v>
      </c>
      <c r="D683" s="90">
        <v>1070</v>
      </c>
      <c r="E683" s="90" t="s">
        <v>516</v>
      </c>
    </row>
    <row r="684" spans="1:14" ht="16.5" x14ac:dyDescent="0.3">
      <c r="A684" s="88" t="s">
        <v>5459</v>
      </c>
      <c r="B684" s="89" t="s">
        <v>5460</v>
      </c>
      <c r="C684" s="90" t="s">
        <v>5461</v>
      </c>
      <c r="D684" s="90">
        <v>1070</v>
      </c>
      <c r="E684" s="90" t="s">
        <v>516</v>
      </c>
    </row>
    <row r="685" spans="1:14" ht="16.5" x14ac:dyDescent="0.3">
      <c r="A685" s="88" t="s">
        <v>5462</v>
      </c>
      <c r="B685" s="89" t="s">
        <v>5463</v>
      </c>
      <c r="C685" s="90" t="s">
        <v>5464</v>
      </c>
      <c r="D685" s="90">
        <v>1072</v>
      </c>
      <c r="E685" s="90" t="s">
        <v>516</v>
      </c>
    </row>
    <row r="686" spans="1:14" ht="16.5" x14ac:dyDescent="0.3">
      <c r="A686" s="88" t="s">
        <v>5465</v>
      </c>
      <c r="B686" s="89" t="s">
        <v>4013</v>
      </c>
      <c r="C686" s="90">
        <v>1072</v>
      </c>
      <c r="D686" s="90">
        <v>1072</v>
      </c>
      <c r="E686" s="90" t="s">
        <v>516</v>
      </c>
      <c r="F686" s="87"/>
      <c r="G686" s="87"/>
      <c r="H686" s="87"/>
      <c r="I686" s="87"/>
      <c r="J686" s="87"/>
      <c r="K686" s="87"/>
      <c r="L686" s="87"/>
      <c r="M686" s="87"/>
      <c r="N686" s="87"/>
    </row>
    <row r="687" spans="1:14" ht="16.5" x14ac:dyDescent="0.3">
      <c r="A687" s="88" t="s">
        <v>5466</v>
      </c>
      <c r="B687" s="89" t="s">
        <v>5467</v>
      </c>
      <c r="C687" s="90">
        <v>1074</v>
      </c>
      <c r="D687" s="90">
        <v>1074</v>
      </c>
      <c r="E687" s="90" t="s">
        <v>516</v>
      </c>
    </row>
    <row r="688" spans="1:14" ht="16.5" x14ac:dyDescent="0.3">
      <c r="A688" s="88" t="s">
        <v>713</v>
      </c>
      <c r="B688" s="89" t="s">
        <v>714</v>
      </c>
      <c r="C688" s="90">
        <v>1075</v>
      </c>
      <c r="D688" s="90">
        <v>1075</v>
      </c>
      <c r="E688" s="90" t="s">
        <v>516</v>
      </c>
      <c r="F688" s="87"/>
      <c r="G688" s="87"/>
      <c r="H688" s="87"/>
      <c r="I688" s="87"/>
      <c r="J688" s="87"/>
      <c r="K688" s="87"/>
      <c r="L688" s="87"/>
      <c r="M688" s="87"/>
      <c r="N688" s="87"/>
    </row>
    <row r="689" spans="1:14" ht="16.5" x14ac:dyDescent="0.3">
      <c r="A689" s="88" t="s">
        <v>5468</v>
      </c>
      <c r="B689" s="89" t="s">
        <v>4371</v>
      </c>
      <c r="C689" s="90" t="s">
        <v>5469</v>
      </c>
      <c r="D689" s="90">
        <v>1079</v>
      </c>
      <c r="E689" s="90" t="s">
        <v>541</v>
      </c>
      <c r="F689" s="87"/>
      <c r="G689" s="87"/>
      <c r="H689" s="87"/>
      <c r="I689" s="87"/>
      <c r="J689" s="87"/>
      <c r="K689" s="87"/>
      <c r="L689" s="87"/>
      <c r="M689" s="87"/>
      <c r="N689" s="87"/>
    </row>
    <row r="690" spans="1:14" ht="16.5" x14ac:dyDescent="0.3">
      <c r="A690" s="88" t="s">
        <v>5470</v>
      </c>
      <c r="B690" s="89" t="s">
        <v>5471</v>
      </c>
      <c r="C690" s="90" t="s">
        <v>5472</v>
      </c>
      <c r="D690" s="90">
        <v>1086</v>
      </c>
      <c r="E690" s="90" t="s">
        <v>516</v>
      </c>
    </row>
    <row r="691" spans="1:14" ht="16.5" x14ac:dyDescent="0.3">
      <c r="A691" s="88" t="s">
        <v>3476</v>
      </c>
      <c r="B691" s="89" t="s">
        <v>4014</v>
      </c>
      <c r="C691" s="90">
        <v>1086</v>
      </c>
      <c r="D691" s="90">
        <v>1086</v>
      </c>
      <c r="E691" s="90" t="s">
        <v>516</v>
      </c>
    </row>
    <row r="692" spans="1:14" ht="16.5" x14ac:dyDescent="0.3">
      <c r="A692" s="88" t="s">
        <v>1488</v>
      </c>
      <c r="B692" s="89" t="s">
        <v>1489</v>
      </c>
      <c r="C692" s="90" t="s">
        <v>1490</v>
      </c>
      <c r="D692" s="90">
        <v>1087</v>
      </c>
      <c r="E692" s="90" t="s">
        <v>516</v>
      </c>
      <c r="F692" s="87"/>
      <c r="G692" s="87"/>
      <c r="H692" s="87"/>
      <c r="I692" s="87"/>
      <c r="J692" s="87"/>
      <c r="K692" s="87"/>
      <c r="L692" s="87"/>
      <c r="M692" s="87"/>
      <c r="N692" s="87"/>
    </row>
    <row r="693" spans="1:14" ht="16.5" x14ac:dyDescent="0.3">
      <c r="A693" s="88" t="s">
        <v>5473</v>
      </c>
      <c r="B693" s="89" t="s">
        <v>4323</v>
      </c>
      <c r="C693" s="90" t="s">
        <v>5474</v>
      </c>
      <c r="D693" s="90">
        <v>1090</v>
      </c>
      <c r="E693" s="90" t="s">
        <v>516</v>
      </c>
      <c r="F693" s="87"/>
      <c r="G693" s="87"/>
      <c r="H693" s="87"/>
      <c r="I693" s="87"/>
      <c r="J693" s="87"/>
      <c r="K693" s="87"/>
      <c r="L693" s="87"/>
      <c r="M693" s="87"/>
      <c r="N693" s="87"/>
    </row>
    <row r="694" spans="1:14" ht="16.5" x14ac:dyDescent="0.3">
      <c r="A694" s="88" t="s">
        <v>5475</v>
      </c>
      <c r="B694" s="89" t="s">
        <v>2283</v>
      </c>
      <c r="C694" s="90">
        <v>1090</v>
      </c>
      <c r="D694" s="90">
        <v>1090</v>
      </c>
      <c r="E694" s="90" t="s">
        <v>516</v>
      </c>
      <c r="F694" s="87"/>
      <c r="G694" s="87"/>
      <c r="H694" s="87"/>
      <c r="I694" s="87"/>
      <c r="J694" s="87"/>
      <c r="K694" s="87"/>
      <c r="L694" s="87"/>
      <c r="M694" s="87"/>
      <c r="N694" s="87"/>
    </row>
    <row r="695" spans="1:14" ht="16.5" x14ac:dyDescent="0.3">
      <c r="A695" s="88" t="s">
        <v>5476</v>
      </c>
      <c r="B695" s="89" t="s">
        <v>5477</v>
      </c>
      <c r="C695" s="90" t="s">
        <v>5478</v>
      </c>
      <c r="D695" s="90">
        <v>1091</v>
      </c>
      <c r="E695" s="90" t="s">
        <v>516</v>
      </c>
    </row>
    <row r="696" spans="1:14" ht="16.5" x14ac:dyDescent="0.3">
      <c r="A696" s="88" t="s">
        <v>5479</v>
      </c>
      <c r="B696" s="89" t="s">
        <v>5480</v>
      </c>
      <c r="C696" s="90">
        <v>1091</v>
      </c>
      <c r="D696" s="90">
        <v>1091</v>
      </c>
      <c r="E696" s="90" t="s">
        <v>516</v>
      </c>
    </row>
    <row r="697" spans="1:14" ht="16.5" x14ac:dyDescent="0.3">
      <c r="A697" s="88" t="s">
        <v>5481</v>
      </c>
      <c r="B697" s="89" t="s">
        <v>5482</v>
      </c>
      <c r="C697" s="90">
        <v>1091</v>
      </c>
      <c r="D697" s="90">
        <v>1091</v>
      </c>
      <c r="E697" s="90" t="s">
        <v>516</v>
      </c>
    </row>
    <row r="698" spans="1:14" ht="16.5" x14ac:dyDescent="0.3">
      <c r="A698" s="88" t="s">
        <v>5483</v>
      </c>
      <c r="B698" s="89" t="s">
        <v>4307</v>
      </c>
      <c r="C698" s="90" t="s">
        <v>5484</v>
      </c>
      <c r="D698" s="90">
        <v>1091</v>
      </c>
      <c r="E698" s="90" t="s">
        <v>516</v>
      </c>
    </row>
    <row r="699" spans="1:14" ht="16.5" x14ac:dyDescent="0.3">
      <c r="A699" s="88" t="s">
        <v>5485</v>
      </c>
      <c r="B699" s="89" t="s">
        <v>4375</v>
      </c>
      <c r="C699" s="90" t="s">
        <v>5486</v>
      </c>
      <c r="D699" s="90">
        <v>1091</v>
      </c>
      <c r="E699" s="90" t="s">
        <v>516</v>
      </c>
    </row>
    <row r="700" spans="1:14" ht="16.5" x14ac:dyDescent="0.3">
      <c r="A700" s="88" t="s">
        <v>5487</v>
      </c>
      <c r="B700" s="89" t="s">
        <v>5477</v>
      </c>
      <c r="C700" s="90" t="s">
        <v>5488</v>
      </c>
      <c r="D700" s="90">
        <v>1091</v>
      </c>
      <c r="E700" s="90" t="s">
        <v>516</v>
      </c>
    </row>
    <row r="701" spans="1:14" ht="16.5" x14ac:dyDescent="0.3">
      <c r="A701" s="88" t="s">
        <v>5489</v>
      </c>
      <c r="B701" s="89" t="s">
        <v>4015</v>
      </c>
      <c r="C701" s="90">
        <v>1094</v>
      </c>
      <c r="D701" s="90">
        <v>1094</v>
      </c>
      <c r="E701" s="90" t="s">
        <v>516</v>
      </c>
    </row>
    <row r="702" spans="1:14" ht="16.5" x14ac:dyDescent="0.3">
      <c r="A702" s="88" t="s">
        <v>3477</v>
      </c>
      <c r="B702" s="89" t="s">
        <v>5490</v>
      </c>
      <c r="C702" s="90">
        <v>1097</v>
      </c>
      <c r="D702" s="90">
        <v>1097</v>
      </c>
      <c r="E702" s="90" t="s">
        <v>541</v>
      </c>
    </row>
    <row r="703" spans="1:14" ht="16.5" x14ac:dyDescent="0.3">
      <c r="A703" s="88" t="s">
        <v>5491</v>
      </c>
      <c r="B703" s="89" t="s">
        <v>4016</v>
      </c>
      <c r="C703" s="90">
        <v>1099</v>
      </c>
      <c r="D703" s="90">
        <v>1099</v>
      </c>
      <c r="E703" s="90" t="s">
        <v>516</v>
      </c>
    </row>
    <row r="704" spans="1:14" ht="16.5" x14ac:dyDescent="0.3">
      <c r="A704" s="88" t="s">
        <v>5492</v>
      </c>
      <c r="B704" s="89" t="s">
        <v>4017</v>
      </c>
      <c r="C704" s="90">
        <v>1102</v>
      </c>
      <c r="D704" s="90">
        <v>1102</v>
      </c>
      <c r="E704" s="90" t="s">
        <v>516</v>
      </c>
    </row>
    <row r="705" spans="1:14" ht="16.5" x14ac:dyDescent="0.3">
      <c r="A705" s="88" t="s">
        <v>5493</v>
      </c>
      <c r="B705" s="89" t="s">
        <v>5494</v>
      </c>
      <c r="C705" s="90" t="s">
        <v>5495</v>
      </c>
      <c r="D705" s="90">
        <v>1102</v>
      </c>
      <c r="E705" s="90" t="s">
        <v>541</v>
      </c>
    </row>
    <row r="706" spans="1:14" ht="16.5" x14ac:dyDescent="0.3">
      <c r="A706" s="88" t="s">
        <v>3478</v>
      </c>
      <c r="B706" s="89" t="s">
        <v>5496</v>
      </c>
      <c r="C706" s="90">
        <v>1103</v>
      </c>
      <c r="D706" s="90">
        <v>1103</v>
      </c>
      <c r="E706" s="90" t="s">
        <v>516</v>
      </c>
    </row>
    <row r="707" spans="1:14" ht="16.5" x14ac:dyDescent="0.3">
      <c r="A707" s="88" t="s">
        <v>5497</v>
      </c>
      <c r="B707" s="89" t="s">
        <v>3069</v>
      </c>
      <c r="C707" s="90" t="s">
        <v>3070</v>
      </c>
      <c r="D707" s="90">
        <v>1111</v>
      </c>
      <c r="E707" s="90" t="s">
        <v>541</v>
      </c>
      <c r="F707" s="87"/>
      <c r="G707" s="87"/>
      <c r="H707" s="87"/>
      <c r="I707" s="87"/>
      <c r="J707" s="87"/>
      <c r="K707" s="87"/>
      <c r="L707" s="87"/>
      <c r="M707" s="87"/>
      <c r="N707" s="87"/>
    </row>
    <row r="708" spans="1:14" ht="16.5" x14ac:dyDescent="0.3">
      <c r="A708" s="88" t="s">
        <v>3479</v>
      </c>
      <c r="B708" s="89" t="s">
        <v>4018</v>
      </c>
      <c r="C708" s="90">
        <v>1112</v>
      </c>
      <c r="D708" s="90">
        <v>1112</v>
      </c>
      <c r="E708" s="90" t="s">
        <v>516</v>
      </c>
    </row>
    <row r="709" spans="1:14" ht="16.5" x14ac:dyDescent="0.3">
      <c r="A709" s="88" t="s">
        <v>5498</v>
      </c>
      <c r="B709" s="89" t="s">
        <v>5499</v>
      </c>
      <c r="C709" s="90">
        <v>1114</v>
      </c>
      <c r="D709" s="90">
        <v>1114</v>
      </c>
      <c r="E709" s="90" t="s">
        <v>516</v>
      </c>
    </row>
    <row r="710" spans="1:14" ht="16.5" x14ac:dyDescent="0.3">
      <c r="A710" s="88" t="s">
        <v>5500</v>
      </c>
      <c r="B710" s="89" t="s">
        <v>4520</v>
      </c>
      <c r="C710" s="90" t="s">
        <v>5501</v>
      </c>
      <c r="D710" s="90">
        <v>1114</v>
      </c>
      <c r="E710" s="90" t="s">
        <v>541</v>
      </c>
    </row>
    <row r="711" spans="1:14" ht="16.5" x14ac:dyDescent="0.3">
      <c r="A711" s="88" t="s">
        <v>5502</v>
      </c>
      <c r="B711" s="89" t="s">
        <v>4320</v>
      </c>
      <c r="C711" s="90" t="s">
        <v>5503</v>
      </c>
      <c r="D711" s="90">
        <v>1116</v>
      </c>
      <c r="E711" s="90" t="s">
        <v>541</v>
      </c>
    </row>
    <row r="712" spans="1:14" ht="16.5" x14ac:dyDescent="0.3">
      <c r="A712" s="88" t="s">
        <v>1330</v>
      </c>
      <c r="B712" s="89" t="s">
        <v>1331</v>
      </c>
      <c r="C712" s="90">
        <v>1117</v>
      </c>
      <c r="D712" s="90">
        <v>1117</v>
      </c>
      <c r="E712" s="90" t="s">
        <v>516</v>
      </c>
      <c r="F712" s="87"/>
      <c r="G712" s="87"/>
      <c r="H712" s="87"/>
      <c r="I712" s="87"/>
      <c r="J712" s="87"/>
      <c r="K712" s="87"/>
      <c r="L712" s="87"/>
      <c r="M712" s="87"/>
      <c r="N712" s="87"/>
    </row>
    <row r="713" spans="1:14" ht="16.5" x14ac:dyDescent="0.3">
      <c r="A713" s="88" t="s">
        <v>5504</v>
      </c>
      <c r="B713" s="89" t="s">
        <v>5505</v>
      </c>
      <c r="C713" s="90">
        <v>1117</v>
      </c>
      <c r="D713" s="90">
        <v>1117</v>
      </c>
      <c r="E713" s="90" t="s">
        <v>516</v>
      </c>
      <c r="F713" s="87"/>
      <c r="G713" s="87"/>
      <c r="H713" s="87"/>
      <c r="I713" s="87"/>
      <c r="J713" s="87"/>
      <c r="K713" s="87"/>
      <c r="L713" s="87"/>
      <c r="M713" s="87"/>
      <c r="N713" s="87"/>
    </row>
    <row r="714" spans="1:14" ht="16.5" x14ac:dyDescent="0.3">
      <c r="A714" s="88" t="s">
        <v>5506</v>
      </c>
      <c r="B714" s="89" t="s">
        <v>5507</v>
      </c>
      <c r="C714" s="90" t="s">
        <v>5508</v>
      </c>
      <c r="D714" s="90">
        <v>1117</v>
      </c>
      <c r="E714" s="90" t="s">
        <v>516</v>
      </c>
    </row>
    <row r="715" spans="1:14" ht="16.5" x14ac:dyDescent="0.3">
      <c r="A715" s="88" t="s">
        <v>3481</v>
      </c>
      <c r="B715" s="89" t="s">
        <v>5509</v>
      </c>
      <c r="C715" s="90">
        <v>1122</v>
      </c>
      <c r="D715" s="90">
        <v>1122</v>
      </c>
      <c r="E715" s="90" t="s">
        <v>516</v>
      </c>
      <c r="F715" s="87"/>
      <c r="G715" s="87"/>
      <c r="H715" s="87"/>
      <c r="I715" s="87"/>
      <c r="J715" s="87"/>
      <c r="K715" s="87"/>
      <c r="L715" s="87"/>
      <c r="M715" s="87"/>
      <c r="N715" s="87"/>
    </row>
    <row r="716" spans="1:14" ht="16.5" x14ac:dyDescent="0.3">
      <c r="A716" s="88" t="s">
        <v>487</v>
      </c>
      <c r="B716" s="89" t="s">
        <v>3067</v>
      </c>
      <c r="C716" s="90">
        <v>1125</v>
      </c>
      <c r="D716" s="90">
        <v>1125</v>
      </c>
      <c r="E716" s="90" t="s">
        <v>541</v>
      </c>
      <c r="F716" s="87"/>
      <c r="G716" s="87"/>
      <c r="H716" s="87"/>
      <c r="I716" s="87"/>
      <c r="J716" s="87"/>
      <c r="K716" s="87"/>
      <c r="L716" s="87"/>
      <c r="M716" s="87"/>
      <c r="N716" s="87"/>
    </row>
    <row r="717" spans="1:14" ht="16.5" x14ac:dyDescent="0.3">
      <c r="A717" s="88" t="s">
        <v>3482</v>
      </c>
      <c r="B717" s="89" t="s">
        <v>4019</v>
      </c>
      <c r="C717" s="90">
        <v>1131</v>
      </c>
      <c r="D717" s="90">
        <v>1131</v>
      </c>
      <c r="E717" s="90" t="s">
        <v>516</v>
      </c>
    </row>
    <row r="718" spans="1:14" ht="16.5" x14ac:dyDescent="0.3">
      <c r="A718" s="88" t="s">
        <v>5510</v>
      </c>
      <c r="B718" s="89" t="s">
        <v>5511</v>
      </c>
      <c r="C718" s="91" t="s">
        <v>5512</v>
      </c>
      <c r="D718" s="91">
        <v>1135</v>
      </c>
      <c r="E718" s="90" t="s">
        <v>541</v>
      </c>
    </row>
    <row r="719" spans="1:14" ht="16.5" x14ac:dyDescent="0.3">
      <c r="A719" s="88" t="s">
        <v>3483</v>
      </c>
      <c r="B719" s="89" t="s">
        <v>4416</v>
      </c>
      <c r="C719" s="90">
        <v>1135</v>
      </c>
      <c r="D719" s="90">
        <v>1135</v>
      </c>
      <c r="E719" s="90" t="s">
        <v>541</v>
      </c>
    </row>
    <row r="720" spans="1:14" ht="16.5" x14ac:dyDescent="0.3">
      <c r="A720" s="88" t="s">
        <v>3484</v>
      </c>
      <c r="B720" s="89" t="s">
        <v>4020</v>
      </c>
      <c r="C720" s="90">
        <v>1136</v>
      </c>
      <c r="D720" s="90">
        <v>1136</v>
      </c>
      <c r="E720" s="90" t="s">
        <v>516</v>
      </c>
    </row>
    <row r="721" spans="1:14" ht="16.5" x14ac:dyDescent="0.3">
      <c r="A721" s="88" t="s">
        <v>5513</v>
      </c>
      <c r="B721" s="89" t="s">
        <v>5514</v>
      </c>
      <c r="C721" s="90" t="s">
        <v>5515</v>
      </c>
      <c r="D721" s="90">
        <v>1137</v>
      </c>
      <c r="E721" s="90" t="s">
        <v>516</v>
      </c>
      <c r="F721" s="87"/>
      <c r="G721" s="87"/>
      <c r="H721" s="87"/>
      <c r="I721" s="87"/>
      <c r="J721" s="87"/>
      <c r="K721" s="87"/>
      <c r="L721" s="87"/>
      <c r="M721" s="87"/>
      <c r="N721" s="87"/>
    </row>
    <row r="722" spans="1:14" ht="16.5" x14ac:dyDescent="0.3">
      <c r="A722" s="88" t="s">
        <v>5516</v>
      </c>
      <c r="B722" s="89" t="s">
        <v>4382</v>
      </c>
      <c r="C722" s="90" t="s">
        <v>5517</v>
      </c>
      <c r="D722" s="90">
        <v>1137</v>
      </c>
      <c r="E722" s="90" t="s">
        <v>541</v>
      </c>
      <c r="F722" s="87"/>
      <c r="G722" s="87"/>
      <c r="H722" s="87"/>
      <c r="I722" s="87"/>
      <c r="J722" s="87"/>
      <c r="K722" s="87"/>
      <c r="L722" s="87"/>
      <c r="M722" s="87"/>
      <c r="N722" s="87"/>
    </row>
    <row r="723" spans="1:14" ht="16.5" x14ac:dyDescent="0.3">
      <c r="A723" s="88" t="s">
        <v>5518</v>
      </c>
      <c r="B723" s="89" t="s">
        <v>2194</v>
      </c>
      <c r="C723" s="90">
        <v>1137</v>
      </c>
      <c r="D723" s="90">
        <v>1137</v>
      </c>
      <c r="E723" s="90" t="s">
        <v>516</v>
      </c>
      <c r="F723" s="87"/>
      <c r="G723" s="87"/>
      <c r="H723" s="87"/>
      <c r="I723" s="87"/>
      <c r="J723" s="87"/>
      <c r="K723" s="87"/>
      <c r="L723" s="87"/>
      <c r="M723" s="87"/>
      <c r="N723" s="87"/>
    </row>
    <row r="724" spans="1:14" ht="16.5" x14ac:dyDescent="0.3">
      <c r="A724" s="88" t="s">
        <v>5519</v>
      </c>
      <c r="B724" s="88" t="s">
        <v>4021</v>
      </c>
      <c r="C724" s="93">
        <v>1139</v>
      </c>
      <c r="D724" s="93">
        <v>1139</v>
      </c>
      <c r="E724" s="93" t="s">
        <v>516</v>
      </c>
    </row>
    <row r="725" spans="1:14" ht="16.5" x14ac:dyDescent="0.3">
      <c r="A725" s="88" t="s">
        <v>3485</v>
      </c>
      <c r="B725" s="88" t="s">
        <v>5520</v>
      </c>
      <c r="C725" s="93">
        <v>1144</v>
      </c>
      <c r="D725" s="93">
        <v>1144</v>
      </c>
      <c r="E725" s="93" t="s">
        <v>516</v>
      </c>
      <c r="F725" s="87"/>
      <c r="G725" s="87"/>
      <c r="H725" s="87"/>
      <c r="I725" s="87"/>
      <c r="J725" s="87"/>
      <c r="K725" s="87"/>
      <c r="L725" s="87"/>
      <c r="M725" s="87"/>
      <c r="N725" s="87"/>
    </row>
    <row r="726" spans="1:14" ht="16.5" x14ac:dyDescent="0.3">
      <c r="A726" s="88" t="s">
        <v>5521</v>
      </c>
      <c r="B726" s="89" t="s">
        <v>1591</v>
      </c>
      <c r="C726" s="90" t="s">
        <v>5522</v>
      </c>
      <c r="D726" s="90">
        <v>1146</v>
      </c>
      <c r="E726" s="90" t="s">
        <v>516</v>
      </c>
      <c r="F726" s="87"/>
      <c r="G726" s="87"/>
      <c r="H726" s="87"/>
      <c r="I726" s="87"/>
      <c r="J726" s="87"/>
      <c r="K726" s="87"/>
      <c r="L726" s="87"/>
      <c r="M726" s="87"/>
      <c r="N726" s="87"/>
    </row>
    <row r="727" spans="1:14" ht="16.5" x14ac:dyDescent="0.3">
      <c r="A727" s="88" t="s">
        <v>2467</v>
      </c>
      <c r="B727" s="89" t="s">
        <v>2468</v>
      </c>
      <c r="C727" s="90">
        <v>1146</v>
      </c>
      <c r="D727" s="90">
        <v>1146</v>
      </c>
      <c r="E727" s="90" t="s">
        <v>516</v>
      </c>
      <c r="F727" s="87"/>
      <c r="G727" s="87"/>
      <c r="H727" s="87"/>
      <c r="I727" s="87"/>
      <c r="J727" s="87"/>
      <c r="K727" s="87"/>
      <c r="L727" s="87"/>
      <c r="M727" s="87"/>
      <c r="N727" s="87"/>
    </row>
    <row r="728" spans="1:14" ht="16.5" x14ac:dyDescent="0.3">
      <c r="A728" s="88" t="s">
        <v>5523</v>
      </c>
      <c r="B728" s="89" t="s">
        <v>5524</v>
      </c>
      <c r="C728" s="90" t="s">
        <v>5525</v>
      </c>
      <c r="D728" s="90">
        <v>1146</v>
      </c>
      <c r="E728" s="90" t="s">
        <v>541</v>
      </c>
      <c r="F728" s="87"/>
      <c r="G728" s="87"/>
      <c r="H728" s="87"/>
      <c r="I728" s="87"/>
      <c r="J728" s="87"/>
      <c r="K728" s="87"/>
      <c r="L728" s="87"/>
      <c r="M728" s="87"/>
      <c r="N728" s="87"/>
    </row>
    <row r="729" spans="1:14" ht="16.5" x14ac:dyDescent="0.3">
      <c r="A729" s="88" t="s">
        <v>5526</v>
      </c>
      <c r="B729" s="89" t="s">
        <v>116</v>
      </c>
      <c r="C729" s="90">
        <v>1150</v>
      </c>
      <c r="D729" s="90">
        <v>1150</v>
      </c>
      <c r="E729" s="90" t="s">
        <v>516</v>
      </c>
      <c r="F729" s="87"/>
      <c r="G729" s="87"/>
      <c r="H729" s="87"/>
      <c r="I729" s="87"/>
      <c r="J729" s="87"/>
      <c r="K729" s="87"/>
      <c r="L729" s="87"/>
      <c r="M729" s="87"/>
      <c r="N729" s="87"/>
    </row>
    <row r="730" spans="1:14" ht="16.5" x14ac:dyDescent="0.3">
      <c r="A730" s="88" t="s">
        <v>5527</v>
      </c>
      <c r="B730" s="89" t="s">
        <v>4350</v>
      </c>
      <c r="C730" s="90" t="s">
        <v>5528</v>
      </c>
      <c r="D730" s="90">
        <v>1150</v>
      </c>
      <c r="E730" s="90" t="s">
        <v>541</v>
      </c>
    </row>
    <row r="731" spans="1:14" ht="16.5" x14ac:dyDescent="0.3">
      <c r="A731" s="88" t="s">
        <v>5529</v>
      </c>
      <c r="B731" s="89" t="s">
        <v>5530</v>
      </c>
      <c r="C731" s="90" t="s">
        <v>5531</v>
      </c>
      <c r="D731" s="90">
        <v>1150</v>
      </c>
      <c r="E731" s="90" t="s">
        <v>516</v>
      </c>
      <c r="F731" s="87"/>
      <c r="G731" s="87"/>
      <c r="H731" s="87"/>
      <c r="I731" s="87"/>
      <c r="J731" s="87"/>
      <c r="K731" s="87"/>
      <c r="L731" s="87"/>
      <c r="M731" s="87"/>
      <c r="N731" s="87"/>
    </row>
    <row r="732" spans="1:14" ht="16.5" x14ac:dyDescent="0.3">
      <c r="A732" s="88" t="s">
        <v>2626</v>
      </c>
      <c r="B732" s="89" t="s">
        <v>5532</v>
      </c>
      <c r="C732" s="90" t="s">
        <v>2628</v>
      </c>
      <c r="D732" s="90">
        <v>1156</v>
      </c>
      <c r="E732" s="90" t="s">
        <v>516</v>
      </c>
      <c r="F732" s="87"/>
      <c r="G732" s="87"/>
      <c r="H732" s="87"/>
      <c r="I732" s="87"/>
      <c r="J732" s="87"/>
      <c r="K732" s="87"/>
      <c r="L732" s="87"/>
      <c r="M732" s="87"/>
      <c r="N732" s="87"/>
    </row>
    <row r="733" spans="1:14" ht="16.5" x14ac:dyDescent="0.3">
      <c r="A733" s="88" t="s">
        <v>5533</v>
      </c>
      <c r="B733" s="89" t="s">
        <v>5534</v>
      </c>
      <c r="C733" s="90">
        <v>1159</v>
      </c>
      <c r="D733" s="90">
        <v>1159</v>
      </c>
      <c r="E733" s="90" t="s">
        <v>516</v>
      </c>
    </row>
    <row r="734" spans="1:14" ht="16.5" x14ac:dyDescent="0.3">
      <c r="A734" s="88" t="s">
        <v>2285</v>
      </c>
      <c r="B734" s="89" t="s">
        <v>5535</v>
      </c>
      <c r="C734" s="90">
        <v>1161</v>
      </c>
      <c r="D734" s="90">
        <v>1161</v>
      </c>
      <c r="E734" s="90" t="s">
        <v>516</v>
      </c>
      <c r="F734" s="87"/>
      <c r="G734" s="87"/>
      <c r="H734" s="87"/>
      <c r="I734" s="87"/>
      <c r="J734" s="87"/>
      <c r="K734" s="87"/>
      <c r="L734" s="87"/>
      <c r="M734" s="87"/>
      <c r="N734" s="87"/>
    </row>
    <row r="735" spans="1:14" ht="16.5" x14ac:dyDescent="0.3">
      <c r="A735" s="88" t="s">
        <v>3486</v>
      </c>
      <c r="B735" s="89" t="s">
        <v>4022</v>
      </c>
      <c r="C735" s="90">
        <v>1168</v>
      </c>
      <c r="D735" s="90">
        <v>1168</v>
      </c>
      <c r="E735" s="90" t="s">
        <v>516</v>
      </c>
    </row>
    <row r="736" spans="1:14" ht="16.5" x14ac:dyDescent="0.3">
      <c r="A736" s="88" t="s">
        <v>5536</v>
      </c>
      <c r="B736" s="89" t="s">
        <v>5537</v>
      </c>
      <c r="C736" s="90">
        <v>1174</v>
      </c>
      <c r="D736" s="90">
        <v>1174</v>
      </c>
      <c r="E736" s="90" t="s">
        <v>516</v>
      </c>
      <c r="F736" s="87"/>
      <c r="G736" s="87"/>
      <c r="H736" s="87"/>
      <c r="I736" s="87"/>
      <c r="J736" s="87"/>
      <c r="K736" s="87"/>
      <c r="L736" s="87"/>
      <c r="M736" s="87"/>
      <c r="N736" s="87"/>
    </row>
    <row r="737" spans="1:14" ht="16.5" x14ac:dyDescent="0.3">
      <c r="A737" s="88" t="s">
        <v>3487</v>
      </c>
      <c r="B737" s="89" t="s">
        <v>4023</v>
      </c>
      <c r="C737" s="90">
        <v>1176</v>
      </c>
      <c r="D737" s="90">
        <v>1176</v>
      </c>
      <c r="E737" s="90" t="s">
        <v>516</v>
      </c>
      <c r="F737" s="87"/>
      <c r="G737" s="87"/>
      <c r="H737" s="87"/>
      <c r="I737" s="87"/>
      <c r="J737" s="87"/>
      <c r="K737" s="87"/>
      <c r="L737" s="87"/>
      <c r="M737" s="87"/>
      <c r="N737" s="87"/>
    </row>
    <row r="738" spans="1:14" ht="16.5" x14ac:dyDescent="0.3">
      <c r="A738" s="88" t="s">
        <v>5538</v>
      </c>
      <c r="B738" s="89" t="s">
        <v>5539</v>
      </c>
      <c r="C738" s="90" t="s">
        <v>5540</v>
      </c>
      <c r="D738" s="90">
        <v>1176</v>
      </c>
      <c r="E738" s="90" t="s">
        <v>516</v>
      </c>
    </row>
    <row r="739" spans="1:14" ht="16.5" x14ac:dyDescent="0.3">
      <c r="A739" s="88" t="s">
        <v>3488</v>
      </c>
      <c r="B739" s="89" t="s">
        <v>4024</v>
      </c>
      <c r="C739" s="90">
        <v>1178</v>
      </c>
      <c r="D739" s="90">
        <v>1178</v>
      </c>
      <c r="E739" s="90" t="s">
        <v>516</v>
      </c>
    </row>
    <row r="740" spans="1:14" ht="16.5" x14ac:dyDescent="0.3">
      <c r="A740" s="88" t="s">
        <v>5541</v>
      </c>
      <c r="B740" s="89" t="s">
        <v>5542</v>
      </c>
      <c r="C740" s="90" t="s">
        <v>5543</v>
      </c>
      <c r="D740" s="90">
        <v>1180</v>
      </c>
      <c r="E740" s="90" t="s">
        <v>541</v>
      </c>
    </row>
    <row r="741" spans="1:14" ht="16.5" x14ac:dyDescent="0.3">
      <c r="A741" s="88" t="s">
        <v>1786</v>
      </c>
      <c r="B741" s="89" t="s">
        <v>4025</v>
      </c>
      <c r="C741" s="90">
        <v>1182</v>
      </c>
      <c r="D741" s="90">
        <v>1182</v>
      </c>
      <c r="E741" s="90" t="s">
        <v>516</v>
      </c>
      <c r="F741" s="87"/>
      <c r="G741" s="87"/>
      <c r="H741" s="87"/>
      <c r="I741" s="87"/>
      <c r="J741" s="87"/>
      <c r="K741" s="87"/>
      <c r="L741" s="87"/>
      <c r="M741" s="87"/>
      <c r="N741" s="87"/>
    </row>
    <row r="742" spans="1:14" ht="16.5" x14ac:dyDescent="0.3">
      <c r="A742" s="88" t="s">
        <v>988</v>
      </c>
      <c r="B742" s="89" t="s">
        <v>5544</v>
      </c>
      <c r="C742" s="90" t="s">
        <v>990</v>
      </c>
      <c r="D742" s="90">
        <v>1183</v>
      </c>
      <c r="E742" s="90" t="s">
        <v>516</v>
      </c>
      <c r="F742" s="87"/>
      <c r="G742" s="87"/>
      <c r="H742" s="87"/>
      <c r="I742" s="87"/>
      <c r="J742" s="87"/>
      <c r="K742" s="87"/>
      <c r="L742" s="87"/>
      <c r="M742" s="87"/>
      <c r="N742" s="87"/>
    </row>
    <row r="743" spans="1:14" ht="16.5" x14ac:dyDescent="0.3">
      <c r="A743" s="88" t="s">
        <v>3489</v>
      </c>
      <c r="B743" s="89" t="s">
        <v>5545</v>
      </c>
      <c r="C743" s="90">
        <v>1186</v>
      </c>
      <c r="D743" s="90">
        <v>1186</v>
      </c>
      <c r="E743" s="90" t="s">
        <v>516</v>
      </c>
    </row>
    <row r="744" spans="1:14" ht="16.5" x14ac:dyDescent="0.3">
      <c r="A744" s="88" t="s">
        <v>2619</v>
      </c>
      <c r="B744" s="89" t="s">
        <v>5546</v>
      </c>
      <c r="C744" s="90">
        <v>1187</v>
      </c>
      <c r="D744" s="90">
        <v>1187</v>
      </c>
      <c r="E744" s="90" t="s">
        <v>516</v>
      </c>
      <c r="F744" s="87"/>
      <c r="G744" s="87"/>
      <c r="H744" s="87"/>
      <c r="I744" s="87"/>
      <c r="J744" s="87"/>
      <c r="K744" s="87"/>
      <c r="L744" s="87"/>
      <c r="M744" s="87"/>
      <c r="N744" s="87"/>
    </row>
    <row r="745" spans="1:14" ht="16.5" x14ac:dyDescent="0.3">
      <c r="A745" s="88" t="s">
        <v>2011</v>
      </c>
      <c r="B745" s="89" t="s">
        <v>2012</v>
      </c>
      <c r="C745" s="90" t="s">
        <v>2013</v>
      </c>
      <c r="D745" s="90">
        <v>1191</v>
      </c>
      <c r="E745" s="90" t="s">
        <v>541</v>
      </c>
      <c r="F745" s="87"/>
      <c r="G745" s="87"/>
      <c r="H745" s="87"/>
      <c r="I745" s="87"/>
      <c r="J745" s="87"/>
      <c r="K745" s="87"/>
      <c r="L745" s="87"/>
      <c r="M745" s="87"/>
      <c r="N745" s="87"/>
    </row>
    <row r="746" spans="1:14" ht="16.5" x14ac:dyDescent="0.3">
      <c r="A746" s="88" t="s">
        <v>5547</v>
      </c>
      <c r="B746" s="89" t="s">
        <v>3314</v>
      </c>
      <c r="C746" s="90">
        <v>1192</v>
      </c>
      <c r="D746" s="90">
        <v>1192</v>
      </c>
      <c r="E746" s="90" t="s">
        <v>516</v>
      </c>
    </row>
    <row r="747" spans="1:14" ht="16.5" x14ac:dyDescent="0.3">
      <c r="A747" s="88" t="s">
        <v>991</v>
      </c>
      <c r="B747" s="89" t="s">
        <v>992</v>
      </c>
      <c r="C747" s="90" t="s">
        <v>993</v>
      </c>
      <c r="D747" s="90">
        <v>1193</v>
      </c>
      <c r="E747" s="90" t="s">
        <v>516</v>
      </c>
      <c r="F747" s="87"/>
      <c r="G747" s="87"/>
      <c r="H747" s="87"/>
      <c r="I747" s="87"/>
      <c r="J747" s="87"/>
      <c r="K747" s="87"/>
      <c r="L747" s="87"/>
      <c r="M747" s="87"/>
      <c r="N747" s="87"/>
    </row>
    <row r="748" spans="1:14" ht="16.5" x14ac:dyDescent="0.3">
      <c r="A748" s="88" t="s">
        <v>5548</v>
      </c>
      <c r="B748" s="89" t="s">
        <v>4026</v>
      </c>
      <c r="C748" s="90">
        <v>1199</v>
      </c>
      <c r="D748" s="90">
        <v>1199</v>
      </c>
      <c r="E748" s="90" t="s">
        <v>516</v>
      </c>
      <c r="F748" s="87"/>
      <c r="G748" s="87"/>
      <c r="H748" s="87"/>
      <c r="I748" s="87"/>
      <c r="J748" s="87"/>
      <c r="K748" s="87"/>
      <c r="L748" s="87"/>
      <c r="M748" s="87"/>
      <c r="N748" s="87"/>
    </row>
    <row r="749" spans="1:14" ht="16.5" x14ac:dyDescent="0.3">
      <c r="A749" s="88" t="s">
        <v>5549</v>
      </c>
      <c r="B749" s="89" t="s">
        <v>1155</v>
      </c>
      <c r="C749" s="90">
        <v>1200</v>
      </c>
      <c r="D749" s="90">
        <v>1200</v>
      </c>
      <c r="E749" s="90" t="s">
        <v>516</v>
      </c>
      <c r="F749" s="87"/>
      <c r="G749" s="87"/>
      <c r="H749" s="87"/>
      <c r="I749" s="87"/>
      <c r="J749" s="87"/>
      <c r="K749" s="87"/>
      <c r="L749" s="87"/>
      <c r="M749" s="87"/>
      <c r="N749" s="87"/>
    </row>
    <row r="750" spans="1:14" ht="16.5" x14ac:dyDescent="0.3">
      <c r="A750" s="88" t="s">
        <v>3490</v>
      </c>
      <c r="B750" s="89" t="s">
        <v>5550</v>
      </c>
      <c r="C750" s="90">
        <v>1201</v>
      </c>
      <c r="D750" s="90">
        <v>1201</v>
      </c>
      <c r="E750" s="90" t="s">
        <v>516</v>
      </c>
    </row>
    <row r="751" spans="1:14" ht="16.5" x14ac:dyDescent="0.3">
      <c r="A751" s="88" t="s">
        <v>322</v>
      </c>
      <c r="B751" s="89" t="s">
        <v>4027</v>
      </c>
      <c r="C751" s="90">
        <v>1202</v>
      </c>
      <c r="D751" s="90">
        <v>1202</v>
      </c>
      <c r="E751" s="90" t="s">
        <v>516</v>
      </c>
      <c r="F751" s="87"/>
      <c r="G751" s="87"/>
      <c r="H751" s="87"/>
      <c r="I751" s="87"/>
      <c r="J751" s="87"/>
      <c r="K751" s="87"/>
      <c r="L751" s="87"/>
      <c r="M751" s="87"/>
      <c r="N751" s="87"/>
    </row>
    <row r="752" spans="1:14" ht="16.5" x14ac:dyDescent="0.3">
      <c r="A752" s="88" t="s">
        <v>3280</v>
      </c>
      <c r="B752" s="89" t="s">
        <v>783</v>
      </c>
      <c r="C752" s="90">
        <v>1207</v>
      </c>
      <c r="D752" s="90">
        <v>1207</v>
      </c>
      <c r="E752" s="90" t="s">
        <v>516</v>
      </c>
    </row>
    <row r="753" spans="1:14" ht="16.5" x14ac:dyDescent="0.3">
      <c r="A753" s="88" t="s">
        <v>556</v>
      </c>
      <c r="B753" s="89" t="s">
        <v>557</v>
      </c>
      <c r="C753" s="90" t="s">
        <v>558</v>
      </c>
      <c r="D753" s="90">
        <v>1208</v>
      </c>
      <c r="E753" s="90" t="s">
        <v>516</v>
      </c>
      <c r="F753" s="87"/>
      <c r="G753" s="87"/>
      <c r="H753" s="87"/>
      <c r="I753" s="87"/>
      <c r="J753" s="87"/>
      <c r="K753" s="87"/>
      <c r="L753" s="87"/>
      <c r="M753" s="87"/>
      <c r="N753" s="87"/>
    </row>
    <row r="754" spans="1:14" ht="16.5" x14ac:dyDescent="0.3">
      <c r="A754" s="88" t="s">
        <v>874</v>
      </c>
      <c r="B754" s="89" t="s">
        <v>875</v>
      </c>
      <c r="C754" s="90">
        <v>1208</v>
      </c>
      <c r="D754" s="90">
        <v>1208</v>
      </c>
      <c r="E754" s="90" t="s">
        <v>516</v>
      </c>
      <c r="F754" s="87"/>
      <c r="G754" s="87"/>
      <c r="H754" s="87"/>
      <c r="I754" s="87"/>
      <c r="J754" s="87"/>
      <c r="K754" s="87"/>
      <c r="L754" s="87"/>
      <c r="M754" s="87"/>
      <c r="N754" s="87"/>
    </row>
    <row r="755" spans="1:14" ht="16.5" x14ac:dyDescent="0.3">
      <c r="A755" s="88" t="s">
        <v>5551</v>
      </c>
      <c r="B755" s="89" t="s">
        <v>5552</v>
      </c>
      <c r="C755" s="90">
        <v>1210</v>
      </c>
      <c r="D755" s="90">
        <v>1210</v>
      </c>
      <c r="E755" s="90" t="s">
        <v>516</v>
      </c>
    </row>
    <row r="756" spans="1:14" ht="16.5" x14ac:dyDescent="0.3">
      <c r="A756" s="88" t="s">
        <v>5553</v>
      </c>
      <c r="B756" s="89" t="s">
        <v>3681</v>
      </c>
      <c r="C756" s="90" t="s">
        <v>5554</v>
      </c>
      <c r="D756" s="90">
        <v>1211</v>
      </c>
      <c r="E756" s="90" t="s">
        <v>516</v>
      </c>
      <c r="F756" s="87"/>
      <c r="G756" s="87"/>
      <c r="H756" s="87"/>
      <c r="I756" s="87"/>
      <c r="J756" s="87"/>
      <c r="K756" s="87"/>
      <c r="L756" s="87"/>
      <c r="M756" s="87"/>
      <c r="N756" s="87"/>
    </row>
    <row r="757" spans="1:14" ht="16.5" x14ac:dyDescent="0.3">
      <c r="A757" s="88" t="s">
        <v>5555</v>
      </c>
      <c r="B757" s="89" t="s">
        <v>1296</v>
      </c>
      <c r="C757" s="90" t="s">
        <v>5556</v>
      </c>
      <c r="D757" s="90">
        <v>1211</v>
      </c>
      <c r="E757" s="90" t="s">
        <v>516</v>
      </c>
      <c r="F757" s="87"/>
      <c r="G757" s="87"/>
      <c r="H757" s="87"/>
      <c r="I757" s="87"/>
      <c r="J757" s="87"/>
      <c r="K757" s="87"/>
      <c r="L757" s="87"/>
      <c r="M757" s="87"/>
      <c r="N757" s="87"/>
    </row>
    <row r="758" spans="1:14" ht="16.5" x14ac:dyDescent="0.3">
      <c r="A758" s="88" t="s">
        <v>454</v>
      </c>
      <c r="B758" s="89" t="s">
        <v>1441</v>
      </c>
      <c r="C758" s="90">
        <v>1213</v>
      </c>
      <c r="D758" s="90">
        <v>1213</v>
      </c>
      <c r="E758" s="90" t="s">
        <v>516</v>
      </c>
      <c r="F758" s="87"/>
      <c r="G758" s="87"/>
      <c r="H758" s="87"/>
      <c r="I758" s="87"/>
      <c r="J758" s="87"/>
      <c r="K758" s="87"/>
      <c r="L758" s="87"/>
      <c r="M758" s="87"/>
      <c r="N758" s="87"/>
    </row>
    <row r="759" spans="1:14" ht="16.5" x14ac:dyDescent="0.3">
      <c r="A759" s="88" t="s">
        <v>3491</v>
      </c>
      <c r="B759" s="89" t="s">
        <v>3685</v>
      </c>
      <c r="C759" s="90">
        <v>1216</v>
      </c>
      <c r="D759" s="90">
        <v>1216</v>
      </c>
      <c r="E759" s="90" t="s">
        <v>516</v>
      </c>
    </row>
    <row r="760" spans="1:14" ht="16.5" x14ac:dyDescent="0.3">
      <c r="A760" s="88" t="s">
        <v>223</v>
      </c>
      <c r="B760" s="89" t="s">
        <v>3234</v>
      </c>
      <c r="C760" s="90">
        <v>1217</v>
      </c>
      <c r="D760" s="90">
        <v>1217</v>
      </c>
      <c r="E760" s="90" t="s">
        <v>516</v>
      </c>
      <c r="F760" s="87"/>
      <c r="G760" s="87"/>
      <c r="H760" s="87"/>
      <c r="I760" s="87"/>
      <c r="J760" s="87"/>
      <c r="K760" s="87"/>
      <c r="L760" s="87"/>
      <c r="M760" s="87"/>
      <c r="N760" s="87"/>
    </row>
    <row r="761" spans="1:14" ht="16.5" x14ac:dyDescent="0.3">
      <c r="A761" s="88" t="s">
        <v>436</v>
      </c>
      <c r="B761" s="89" t="s">
        <v>2680</v>
      </c>
      <c r="C761" s="90">
        <v>1218</v>
      </c>
      <c r="D761" s="90">
        <v>1218</v>
      </c>
      <c r="E761" s="90" t="s">
        <v>516</v>
      </c>
      <c r="F761" s="87"/>
      <c r="G761" s="87"/>
      <c r="H761" s="87"/>
      <c r="I761" s="87"/>
      <c r="J761" s="87"/>
      <c r="K761" s="87"/>
      <c r="L761" s="87"/>
      <c r="M761" s="87"/>
      <c r="N761" s="87"/>
    </row>
    <row r="762" spans="1:14" ht="16.5" x14ac:dyDescent="0.3">
      <c r="A762" s="88" t="s">
        <v>5557</v>
      </c>
      <c r="B762" s="89" t="s">
        <v>4028</v>
      </c>
      <c r="C762" s="90">
        <v>1219</v>
      </c>
      <c r="D762" s="90">
        <v>1219</v>
      </c>
      <c r="E762" s="90" t="s">
        <v>516</v>
      </c>
    </row>
    <row r="763" spans="1:14" ht="16.5" x14ac:dyDescent="0.3">
      <c r="A763" s="88" t="s">
        <v>1268</v>
      </c>
      <c r="B763" s="89" t="s">
        <v>1269</v>
      </c>
      <c r="C763" s="90" t="s">
        <v>1270</v>
      </c>
      <c r="D763" s="90">
        <v>1221</v>
      </c>
      <c r="E763" s="90" t="s">
        <v>516</v>
      </c>
      <c r="F763" s="87"/>
      <c r="G763" s="87"/>
      <c r="H763" s="87"/>
      <c r="I763" s="87"/>
      <c r="J763" s="87"/>
      <c r="K763" s="87"/>
      <c r="L763" s="87"/>
      <c r="M763" s="87"/>
      <c r="N763" s="87"/>
    </row>
    <row r="764" spans="1:14" ht="16.5" x14ac:dyDescent="0.3">
      <c r="A764" s="88" t="s">
        <v>428</v>
      </c>
      <c r="B764" s="89" t="s">
        <v>2656</v>
      </c>
      <c r="C764" s="90">
        <v>1222</v>
      </c>
      <c r="D764" s="90">
        <v>1222</v>
      </c>
      <c r="E764" s="90" t="s">
        <v>516</v>
      </c>
      <c r="F764" s="87"/>
      <c r="G764" s="87"/>
      <c r="H764" s="87"/>
      <c r="I764" s="87"/>
      <c r="J764" s="87"/>
      <c r="K764" s="87"/>
      <c r="L764" s="87"/>
      <c r="M764" s="87"/>
      <c r="N764" s="87"/>
    </row>
    <row r="765" spans="1:14" ht="16.5" x14ac:dyDescent="0.3">
      <c r="A765" s="88" t="s">
        <v>5558</v>
      </c>
      <c r="B765" s="89" t="s">
        <v>5559</v>
      </c>
      <c r="C765" s="90">
        <v>1232</v>
      </c>
      <c r="D765" s="90">
        <v>1232</v>
      </c>
      <c r="E765" s="90" t="s">
        <v>516</v>
      </c>
    </row>
    <row r="766" spans="1:14" ht="16.5" x14ac:dyDescent="0.3">
      <c r="A766" s="88" t="s">
        <v>3492</v>
      </c>
      <c r="B766" s="89" t="s">
        <v>4029</v>
      </c>
      <c r="C766" s="90">
        <v>1235</v>
      </c>
      <c r="D766" s="90">
        <v>1235</v>
      </c>
      <c r="E766" s="90" t="s">
        <v>516</v>
      </c>
    </row>
    <row r="767" spans="1:14" ht="16.5" x14ac:dyDescent="0.3">
      <c r="A767" s="88" t="s">
        <v>3493</v>
      </c>
      <c r="B767" s="89" t="s">
        <v>4470</v>
      </c>
      <c r="C767" s="90">
        <v>1236</v>
      </c>
      <c r="D767" s="90">
        <v>1236</v>
      </c>
      <c r="E767" s="90" t="s">
        <v>516</v>
      </c>
      <c r="F767" s="87"/>
      <c r="G767" s="87"/>
      <c r="H767" s="87"/>
      <c r="I767" s="87"/>
      <c r="J767" s="87"/>
      <c r="K767" s="87"/>
      <c r="L767" s="87"/>
      <c r="M767" s="87"/>
      <c r="N767" s="87"/>
    </row>
    <row r="768" spans="1:14" ht="16.5" x14ac:dyDescent="0.3">
      <c r="A768" s="88" t="s">
        <v>112</v>
      </c>
      <c r="B768" s="89" t="s">
        <v>113</v>
      </c>
      <c r="C768" s="90">
        <v>1239</v>
      </c>
      <c r="D768" s="90">
        <v>1240</v>
      </c>
      <c r="E768" s="90" t="s">
        <v>516</v>
      </c>
    </row>
    <row r="769" spans="1:14" ht="16.5" x14ac:dyDescent="0.3">
      <c r="A769" s="88" t="s">
        <v>2367</v>
      </c>
      <c r="B769" s="89" t="s">
        <v>2368</v>
      </c>
      <c r="C769" s="90">
        <v>1240</v>
      </c>
      <c r="D769" s="90">
        <v>1240</v>
      </c>
      <c r="E769" s="90" t="s">
        <v>516</v>
      </c>
      <c r="F769" s="87"/>
      <c r="G769" s="87"/>
      <c r="H769" s="87"/>
      <c r="I769" s="87"/>
      <c r="J769" s="87"/>
      <c r="K769" s="87"/>
      <c r="L769" s="87"/>
      <c r="M769" s="87"/>
      <c r="N769" s="87"/>
    </row>
    <row r="770" spans="1:14" ht="16.5" x14ac:dyDescent="0.3">
      <c r="A770" s="88" t="s">
        <v>5560</v>
      </c>
      <c r="B770" s="89" t="s">
        <v>5561</v>
      </c>
      <c r="C770" s="90" t="s">
        <v>5562</v>
      </c>
      <c r="D770" s="90">
        <v>1242</v>
      </c>
      <c r="E770" s="90" t="s">
        <v>516</v>
      </c>
      <c r="F770" s="87"/>
      <c r="G770" s="87"/>
      <c r="H770" s="87"/>
      <c r="I770" s="87"/>
      <c r="J770" s="87"/>
      <c r="K770" s="87"/>
      <c r="L770" s="87"/>
      <c r="M770" s="87"/>
      <c r="N770" s="87"/>
    </row>
    <row r="771" spans="1:14" ht="16.5" x14ac:dyDescent="0.3">
      <c r="A771" s="88" t="s">
        <v>5563</v>
      </c>
      <c r="B771" s="89" t="s">
        <v>2961</v>
      </c>
      <c r="C771" s="90">
        <v>1242</v>
      </c>
      <c r="D771" s="90">
        <v>1242</v>
      </c>
      <c r="E771" s="90" t="s">
        <v>516</v>
      </c>
      <c r="F771" s="87"/>
      <c r="G771" s="87"/>
      <c r="H771" s="87"/>
      <c r="I771" s="87"/>
      <c r="J771" s="87"/>
      <c r="K771" s="87"/>
      <c r="L771" s="87"/>
      <c r="M771" s="87"/>
      <c r="N771" s="87"/>
    </row>
    <row r="772" spans="1:14" ht="16.5" x14ac:dyDescent="0.3">
      <c r="A772" s="88" t="s">
        <v>5564</v>
      </c>
      <c r="B772" s="89" t="s">
        <v>4030</v>
      </c>
      <c r="C772" s="90">
        <v>1247</v>
      </c>
      <c r="D772" s="90">
        <v>1247</v>
      </c>
      <c r="E772" s="90" t="s">
        <v>541</v>
      </c>
    </row>
    <row r="773" spans="1:14" ht="16.5" x14ac:dyDescent="0.3">
      <c r="A773" s="88" t="s">
        <v>5565</v>
      </c>
      <c r="B773" s="89" t="s">
        <v>5566</v>
      </c>
      <c r="C773" s="91" t="s">
        <v>5567</v>
      </c>
      <c r="D773" s="91">
        <v>1251</v>
      </c>
      <c r="E773" s="90" t="s">
        <v>541</v>
      </c>
    </row>
    <row r="774" spans="1:14" ht="16.5" x14ac:dyDescent="0.3">
      <c r="A774" s="88" t="s">
        <v>3281</v>
      </c>
      <c r="B774" s="89" t="s">
        <v>4031</v>
      </c>
      <c r="C774" s="90">
        <v>1251</v>
      </c>
      <c r="D774" s="90">
        <v>1251</v>
      </c>
      <c r="E774" s="90" t="s">
        <v>516</v>
      </c>
      <c r="F774" s="87"/>
      <c r="G774" s="87"/>
      <c r="H774" s="87"/>
      <c r="I774" s="87"/>
      <c r="J774" s="87"/>
      <c r="K774" s="87"/>
      <c r="L774" s="87"/>
      <c r="M774" s="87"/>
      <c r="N774" s="87"/>
    </row>
    <row r="775" spans="1:14" ht="16.5" x14ac:dyDescent="0.3">
      <c r="A775" s="88" t="s">
        <v>2031</v>
      </c>
      <c r="B775" s="89" t="s">
        <v>5568</v>
      </c>
      <c r="C775" s="90">
        <v>1258</v>
      </c>
      <c r="D775" s="90">
        <v>1258</v>
      </c>
      <c r="E775" s="90" t="s">
        <v>516</v>
      </c>
      <c r="F775" s="87"/>
      <c r="G775" s="87"/>
      <c r="H775" s="87"/>
      <c r="I775" s="87"/>
      <c r="J775" s="87"/>
      <c r="K775" s="87"/>
      <c r="L775" s="87"/>
      <c r="M775" s="87"/>
      <c r="N775" s="87"/>
    </row>
    <row r="776" spans="1:14" ht="16.5" x14ac:dyDescent="0.3">
      <c r="A776" s="88" t="s">
        <v>3282</v>
      </c>
      <c r="B776" s="89" t="s">
        <v>4032</v>
      </c>
      <c r="C776" s="90">
        <v>1260</v>
      </c>
      <c r="D776" s="90">
        <v>1260</v>
      </c>
      <c r="E776" s="90" t="s">
        <v>516</v>
      </c>
    </row>
    <row r="777" spans="1:14" ht="16.5" x14ac:dyDescent="0.3">
      <c r="A777" s="88" t="s">
        <v>5569</v>
      </c>
      <c r="B777" s="89" t="s">
        <v>1752</v>
      </c>
      <c r="C777" s="90" t="s">
        <v>1753</v>
      </c>
      <c r="D777" s="90">
        <v>1265</v>
      </c>
      <c r="E777" s="90" t="s">
        <v>541</v>
      </c>
      <c r="F777" s="87"/>
      <c r="G777" s="87"/>
      <c r="H777" s="87"/>
      <c r="I777" s="87"/>
      <c r="J777" s="87"/>
      <c r="K777" s="87"/>
      <c r="L777" s="87"/>
      <c r="M777" s="87"/>
      <c r="N777" s="87"/>
    </row>
    <row r="778" spans="1:14" ht="16.5" x14ac:dyDescent="0.3">
      <c r="A778" s="88" t="s">
        <v>5570</v>
      </c>
      <c r="B778" s="89" t="s">
        <v>628</v>
      </c>
      <c r="C778" s="90">
        <v>1265</v>
      </c>
      <c r="D778" s="90">
        <v>1265</v>
      </c>
      <c r="E778" s="90" t="s">
        <v>516</v>
      </c>
      <c r="F778" s="87"/>
      <c r="G778" s="87"/>
      <c r="H778" s="87"/>
      <c r="I778" s="87"/>
      <c r="J778" s="87"/>
      <c r="K778" s="87"/>
      <c r="L778" s="87"/>
      <c r="M778" s="87"/>
      <c r="N778" s="87"/>
    </row>
    <row r="779" spans="1:14" ht="16.5" x14ac:dyDescent="0.3">
      <c r="A779" s="88" t="s">
        <v>5571</v>
      </c>
      <c r="B779" s="89" t="s">
        <v>5572</v>
      </c>
      <c r="C779" s="90" t="s">
        <v>5573</v>
      </c>
      <c r="D779" s="90">
        <v>1265</v>
      </c>
      <c r="E779" s="90" t="s">
        <v>516</v>
      </c>
    </row>
    <row r="780" spans="1:14" ht="16.5" x14ac:dyDescent="0.3">
      <c r="A780" s="88" t="s">
        <v>3494</v>
      </c>
      <c r="B780" s="89" t="s">
        <v>5574</v>
      </c>
      <c r="C780" s="90">
        <v>1268</v>
      </c>
      <c r="D780" s="90">
        <v>1268</v>
      </c>
      <c r="E780" s="90" t="s">
        <v>516</v>
      </c>
    </row>
    <row r="781" spans="1:14" ht="16.5" x14ac:dyDescent="0.3">
      <c r="A781" s="88" t="s">
        <v>3495</v>
      </c>
      <c r="B781" s="89" t="s">
        <v>4033</v>
      </c>
      <c r="C781" s="90">
        <v>1272</v>
      </c>
      <c r="D781" s="90">
        <v>1272</v>
      </c>
      <c r="E781" s="90" t="s">
        <v>541</v>
      </c>
    </row>
    <row r="782" spans="1:14" ht="16.5" x14ac:dyDescent="0.3">
      <c r="A782" s="88" t="s">
        <v>3496</v>
      </c>
      <c r="B782" s="89" t="s">
        <v>4034</v>
      </c>
      <c r="C782" s="90">
        <v>1273</v>
      </c>
      <c r="D782" s="90">
        <v>1273</v>
      </c>
      <c r="E782" s="90" t="s">
        <v>516</v>
      </c>
    </row>
    <row r="783" spans="1:14" ht="16.5" x14ac:dyDescent="0.3">
      <c r="A783" s="88" t="s">
        <v>5575</v>
      </c>
      <c r="B783" s="89" t="s">
        <v>3708</v>
      </c>
      <c r="C783" s="90" t="s">
        <v>5576</v>
      </c>
      <c r="D783" s="90">
        <v>1274</v>
      </c>
      <c r="E783" s="90" t="s">
        <v>516</v>
      </c>
    </row>
    <row r="784" spans="1:14" ht="16.5" x14ac:dyDescent="0.3">
      <c r="A784" s="88" t="s">
        <v>5577</v>
      </c>
      <c r="B784" s="89" t="s">
        <v>4035</v>
      </c>
      <c r="C784" s="90">
        <v>1278</v>
      </c>
      <c r="D784" s="90">
        <v>1278</v>
      </c>
      <c r="E784" s="90" t="s">
        <v>516</v>
      </c>
      <c r="F784" s="87"/>
      <c r="G784" s="87"/>
      <c r="H784" s="87"/>
      <c r="I784" s="87"/>
      <c r="J784" s="87"/>
      <c r="K784" s="87"/>
      <c r="L784" s="87"/>
      <c r="M784" s="87"/>
      <c r="N784" s="87"/>
    </row>
    <row r="785" spans="1:14" ht="16.5" x14ac:dyDescent="0.3">
      <c r="A785" s="88" t="s">
        <v>5578</v>
      </c>
      <c r="B785" s="89" t="s">
        <v>4645</v>
      </c>
      <c r="C785" s="91" t="s">
        <v>5579</v>
      </c>
      <c r="D785" s="91">
        <v>1283</v>
      </c>
      <c r="E785" s="90" t="s">
        <v>541</v>
      </c>
    </row>
    <row r="786" spans="1:14" ht="16.5" x14ac:dyDescent="0.3">
      <c r="A786" s="88" t="s">
        <v>829</v>
      </c>
      <c r="B786" s="89" t="s">
        <v>830</v>
      </c>
      <c r="C786" s="90">
        <v>1287</v>
      </c>
      <c r="D786" s="90">
        <v>1287</v>
      </c>
      <c r="E786" s="90" t="s">
        <v>516</v>
      </c>
      <c r="F786" s="87"/>
      <c r="G786" s="87"/>
      <c r="H786" s="87"/>
      <c r="I786" s="87"/>
      <c r="J786" s="87"/>
      <c r="K786" s="87"/>
      <c r="L786" s="87"/>
      <c r="M786" s="87"/>
      <c r="N786" s="87"/>
    </row>
    <row r="787" spans="1:14" ht="16.5" x14ac:dyDescent="0.3">
      <c r="A787" s="88" t="s">
        <v>5580</v>
      </c>
      <c r="B787" s="89" t="s">
        <v>5581</v>
      </c>
      <c r="C787" s="90" t="s">
        <v>5582</v>
      </c>
      <c r="D787" s="90">
        <v>1288</v>
      </c>
      <c r="E787" s="90" t="s">
        <v>516</v>
      </c>
      <c r="F787" s="87"/>
      <c r="G787" s="87"/>
      <c r="H787" s="87"/>
      <c r="I787" s="87"/>
      <c r="J787" s="87"/>
      <c r="K787" s="87"/>
      <c r="L787" s="87"/>
      <c r="M787" s="87"/>
      <c r="N787" s="87"/>
    </row>
    <row r="788" spans="1:14" ht="16.5" x14ac:dyDescent="0.3">
      <c r="A788" s="88" t="s">
        <v>1240</v>
      </c>
      <c r="B788" s="89" t="s">
        <v>5583</v>
      </c>
      <c r="C788" s="90">
        <v>1289</v>
      </c>
      <c r="D788" s="90">
        <v>1289</v>
      </c>
      <c r="E788" s="90" t="s">
        <v>541</v>
      </c>
      <c r="F788" s="87"/>
      <c r="G788" s="87"/>
      <c r="H788" s="87"/>
      <c r="I788" s="87"/>
      <c r="J788" s="87"/>
      <c r="K788" s="87"/>
      <c r="L788" s="87"/>
      <c r="M788" s="87"/>
      <c r="N788" s="87"/>
    </row>
    <row r="789" spans="1:14" ht="16.5" x14ac:dyDescent="0.3">
      <c r="A789" s="88" t="s">
        <v>5584</v>
      </c>
      <c r="B789" s="89" t="s">
        <v>5585</v>
      </c>
      <c r="C789" s="90">
        <v>1290</v>
      </c>
      <c r="D789" s="90">
        <v>1290</v>
      </c>
      <c r="E789" s="90" t="s">
        <v>516</v>
      </c>
    </row>
    <row r="790" spans="1:14" ht="16.5" x14ac:dyDescent="0.3">
      <c r="A790" s="88" t="s">
        <v>5586</v>
      </c>
      <c r="B790" s="89" t="s">
        <v>4581</v>
      </c>
      <c r="C790" s="90" t="s">
        <v>5587</v>
      </c>
      <c r="D790" s="90">
        <v>1290</v>
      </c>
      <c r="E790" s="90" t="s">
        <v>516</v>
      </c>
    </row>
    <row r="791" spans="1:14" ht="16.5" x14ac:dyDescent="0.3">
      <c r="A791" s="88" t="s">
        <v>5588</v>
      </c>
      <c r="B791" s="89" t="s">
        <v>3380</v>
      </c>
      <c r="C791" s="90">
        <v>1292</v>
      </c>
      <c r="D791" s="90">
        <v>1292</v>
      </c>
      <c r="E791" s="90" t="s">
        <v>516</v>
      </c>
    </row>
    <row r="792" spans="1:14" ht="16.5" x14ac:dyDescent="0.3">
      <c r="A792" s="88" t="s">
        <v>5589</v>
      </c>
      <c r="B792" s="89" t="s">
        <v>569</v>
      </c>
      <c r="C792" s="90" t="s">
        <v>570</v>
      </c>
      <c r="D792" s="90">
        <v>1293</v>
      </c>
      <c r="E792" s="90" t="s">
        <v>516</v>
      </c>
      <c r="F792" s="87"/>
      <c r="G792" s="87"/>
      <c r="H792" s="87"/>
      <c r="I792" s="87"/>
      <c r="J792" s="87"/>
      <c r="K792" s="87"/>
      <c r="L792" s="87"/>
      <c r="M792" s="87"/>
      <c r="N792" s="87"/>
    </row>
    <row r="793" spans="1:14" ht="16.5" x14ac:dyDescent="0.3">
      <c r="A793" s="88" t="s">
        <v>5590</v>
      </c>
      <c r="B793" s="89" t="s">
        <v>5591</v>
      </c>
      <c r="C793" s="90" t="s">
        <v>5592</v>
      </c>
      <c r="D793" s="90">
        <v>1293</v>
      </c>
      <c r="E793" s="90" t="s">
        <v>516</v>
      </c>
      <c r="F793" s="87"/>
      <c r="G793" s="87"/>
      <c r="H793" s="87"/>
      <c r="I793" s="87"/>
      <c r="J793" s="87"/>
      <c r="K793" s="87"/>
      <c r="L793" s="87"/>
      <c r="M793" s="87"/>
      <c r="N793" s="87"/>
    </row>
    <row r="794" spans="1:14" ht="16.5" x14ac:dyDescent="0.3">
      <c r="A794" s="88" t="s">
        <v>5593</v>
      </c>
      <c r="B794" s="89" t="s">
        <v>3499</v>
      </c>
      <c r="C794" s="90">
        <v>1295</v>
      </c>
      <c r="D794" s="90">
        <v>1295</v>
      </c>
      <c r="E794" s="90" t="s">
        <v>516</v>
      </c>
    </row>
    <row r="795" spans="1:14" ht="16.5" x14ac:dyDescent="0.3">
      <c r="A795" s="88" t="s">
        <v>3500</v>
      </c>
      <c r="B795" s="89" t="s">
        <v>4036</v>
      </c>
      <c r="C795" s="90">
        <v>1296</v>
      </c>
      <c r="D795" s="90">
        <v>1296</v>
      </c>
      <c r="E795" s="90" t="s">
        <v>516</v>
      </c>
      <c r="F795" s="87"/>
      <c r="G795" s="87"/>
      <c r="H795" s="87"/>
      <c r="I795" s="87"/>
      <c r="J795" s="87"/>
      <c r="K795" s="87"/>
      <c r="L795" s="87"/>
      <c r="M795" s="87"/>
      <c r="N795" s="87"/>
    </row>
    <row r="796" spans="1:14" ht="16.5" x14ac:dyDescent="0.3">
      <c r="A796" s="88" t="s">
        <v>5594</v>
      </c>
      <c r="B796" s="89" t="s">
        <v>3501</v>
      </c>
      <c r="C796" s="90">
        <v>1304</v>
      </c>
      <c r="D796" s="90">
        <v>1304</v>
      </c>
      <c r="E796" s="90" t="s">
        <v>516</v>
      </c>
    </row>
    <row r="797" spans="1:14" ht="16.5" x14ac:dyDescent="0.3">
      <c r="A797" s="88" t="s">
        <v>5595</v>
      </c>
      <c r="B797" s="89" t="s">
        <v>4401</v>
      </c>
      <c r="C797" s="90" t="s">
        <v>5596</v>
      </c>
      <c r="D797" s="90">
        <v>1305</v>
      </c>
      <c r="E797" s="90" t="s">
        <v>516</v>
      </c>
      <c r="F797" s="87"/>
      <c r="G797" s="87"/>
      <c r="H797" s="87"/>
      <c r="I797" s="87"/>
      <c r="J797" s="87"/>
      <c r="K797" s="87"/>
      <c r="L797" s="87"/>
      <c r="M797" s="87"/>
      <c r="N797" s="87"/>
    </row>
    <row r="798" spans="1:14" ht="16.5" x14ac:dyDescent="0.3">
      <c r="A798" s="88" t="s">
        <v>5597</v>
      </c>
      <c r="B798" s="89" t="s">
        <v>5598</v>
      </c>
      <c r="C798" s="90" t="s">
        <v>5599</v>
      </c>
      <c r="D798" s="90">
        <v>1305</v>
      </c>
      <c r="E798" s="90" t="s">
        <v>516</v>
      </c>
      <c r="F798" s="87"/>
      <c r="G798" s="87"/>
      <c r="H798" s="87"/>
      <c r="I798" s="87"/>
      <c r="J798" s="87"/>
      <c r="K798" s="87"/>
      <c r="L798" s="87"/>
      <c r="M798" s="87"/>
      <c r="N798" s="87"/>
    </row>
    <row r="799" spans="1:14" ht="16.5" x14ac:dyDescent="0.3">
      <c r="A799" s="88" t="s">
        <v>5600</v>
      </c>
      <c r="B799" s="89" t="s">
        <v>2234</v>
      </c>
      <c r="C799" s="90">
        <v>1305</v>
      </c>
      <c r="D799" s="90">
        <v>1305</v>
      </c>
      <c r="E799" s="90" t="s">
        <v>516</v>
      </c>
      <c r="F799" s="87"/>
      <c r="G799" s="87"/>
      <c r="H799" s="87"/>
      <c r="I799" s="87"/>
      <c r="J799" s="87"/>
      <c r="K799" s="87"/>
      <c r="L799" s="87"/>
      <c r="M799" s="87"/>
      <c r="N799" s="87"/>
    </row>
    <row r="800" spans="1:14" ht="16.5" x14ac:dyDescent="0.3">
      <c r="A800" s="88" t="s">
        <v>3502</v>
      </c>
      <c r="B800" s="89" t="s">
        <v>4037</v>
      </c>
      <c r="C800" s="90">
        <v>1307</v>
      </c>
      <c r="D800" s="90">
        <v>1307</v>
      </c>
      <c r="E800" s="90" t="s">
        <v>516</v>
      </c>
    </row>
    <row r="801" spans="1:14" ht="16.5" x14ac:dyDescent="0.3">
      <c r="A801" s="88" t="s">
        <v>5601</v>
      </c>
      <c r="B801" s="89" t="s">
        <v>4038</v>
      </c>
      <c r="C801" s="90">
        <v>1308</v>
      </c>
      <c r="D801" s="90">
        <v>1308</v>
      </c>
      <c r="E801" s="90" t="s">
        <v>516</v>
      </c>
    </row>
    <row r="802" spans="1:14" ht="16.5" x14ac:dyDescent="0.3">
      <c r="A802" s="88" t="s">
        <v>5602</v>
      </c>
      <c r="B802" s="89" t="s">
        <v>5603</v>
      </c>
      <c r="C802" s="90">
        <v>1311</v>
      </c>
      <c r="D802" s="90">
        <v>1311</v>
      </c>
      <c r="E802" s="90" t="s">
        <v>516</v>
      </c>
    </row>
    <row r="803" spans="1:14" ht="16.5" x14ac:dyDescent="0.3">
      <c r="A803" s="88" t="s">
        <v>2716</v>
      </c>
      <c r="B803" s="89" t="s">
        <v>2717</v>
      </c>
      <c r="C803" s="90">
        <v>1313</v>
      </c>
      <c r="D803" s="90">
        <v>1313</v>
      </c>
      <c r="E803" s="90" t="s">
        <v>516</v>
      </c>
      <c r="F803" s="87"/>
      <c r="G803" s="87"/>
      <c r="H803" s="87"/>
      <c r="I803" s="87"/>
      <c r="J803" s="87"/>
      <c r="K803" s="87"/>
      <c r="L803" s="87"/>
      <c r="M803" s="87"/>
      <c r="N803" s="87"/>
    </row>
    <row r="804" spans="1:14" ht="16.5" x14ac:dyDescent="0.3">
      <c r="A804" s="88" t="s">
        <v>3503</v>
      </c>
      <c r="B804" s="89" t="s">
        <v>5604</v>
      </c>
      <c r="C804" s="90">
        <v>1320</v>
      </c>
      <c r="D804" s="90">
        <v>1320</v>
      </c>
      <c r="E804" s="90" t="s">
        <v>541</v>
      </c>
    </row>
    <row r="805" spans="1:14" ht="16.5" x14ac:dyDescent="0.3">
      <c r="A805" s="88" t="s">
        <v>5605</v>
      </c>
      <c r="B805" s="89" t="s">
        <v>1151</v>
      </c>
      <c r="C805" s="90">
        <v>1321</v>
      </c>
      <c r="D805" s="90">
        <v>1321</v>
      </c>
      <c r="E805" s="90" t="s">
        <v>516</v>
      </c>
    </row>
    <row r="806" spans="1:14" ht="16.5" x14ac:dyDescent="0.3">
      <c r="A806" s="88" t="s">
        <v>170</v>
      </c>
      <c r="B806" s="89" t="s">
        <v>703</v>
      </c>
      <c r="C806" s="90">
        <v>1324</v>
      </c>
      <c r="D806" s="90">
        <v>1324</v>
      </c>
      <c r="E806" s="90" t="s">
        <v>516</v>
      </c>
      <c r="F806" s="87"/>
      <c r="G806" s="87"/>
      <c r="H806" s="87"/>
      <c r="I806" s="87"/>
      <c r="J806" s="87"/>
      <c r="K806" s="87"/>
      <c r="L806" s="87"/>
      <c r="M806" s="87"/>
      <c r="N806" s="87"/>
    </row>
    <row r="807" spans="1:14" ht="16.5" x14ac:dyDescent="0.3">
      <c r="A807" s="88" t="s">
        <v>5606</v>
      </c>
      <c r="B807" s="89" t="s">
        <v>5607</v>
      </c>
      <c r="C807" s="90" t="s">
        <v>5608</v>
      </c>
      <c r="D807" s="90">
        <v>1324</v>
      </c>
      <c r="E807" s="90" t="s">
        <v>516</v>
      </c>
    </row>
    <row r="808" spans="1:14" ht="16.5" x14ac:dyDescent="0.3">
      <c r="A808" s="88" t="s">
        <v>3504</v>
      </c>
      <c r="B808" s="89" t="s">
        <v>4039</v>
      </c>
      <c r="C808" s="90">
        <v>1325</v>
      </c>
      <c r="D808" s="90">
        <v>1325</v>
      </c>
      <c r="E808" s="90" t="s">
        <v>516</v>
      </c>
    </row>
    <row r="809" spans="1:14" ht="16.5" x14ac:dyDescent="0.3">
      <c r="A809" s="88" t="s">
        <v>3505</v>
      </c>
      <c r="B809" s="89" t="s">
        <v>4040</v>
      </c>
      <c r="C809" s="90">
        <v>1326</v>
      </c>
      <c r="D809" s="90">
        <v>1326</v>
      </c>
      <c r="E809" s="90" t="s">
        <v>516</v>
      </c>
    </row>
    <row r="810" spans="1:14" ht="16.5" x14ac:dyDescent="0.3">
      <c r="A810" s="88" t="s">
        <v>5609</v>
      </c>
      <c r="B810" s="89" t="s">
        <v>5610</v>
      </c>
      <c r="C810" s="90">
        <v>1333</v>
      </c>
      <c r="D810" s="90">
        <v>1333</v>
      </c>
      <c r="E810" s="90" t="s">
        <v>516</v>
      </c>
      <c r="F810" s="87"/>
      <c r="G810" s="87"/>
      <c r="H810" s="87"/>
      <c r="I810" s="87"/>
      <c r="J810" s="87"/>
      <c r="K810" s="87"/>
      <c r="L810" s="87"/>
      <c r="M810" s="87"/>
      <c r="N810" s="87"/>
    </row>
    <row r="811" spans="1:14" ht="16.5" x14ac:dyDescent="0.3">
      <c r="A811" s="88" t="s">
        <v>5611</v>
      </c>
      <c r="B811" s="89" t="s">
        <v>4041</v>
      </c>
      <c r="C811" s="90">
        <v>1337</v>
      </c>
      <c r="D811" s="90">
        <v>1337</v>
      </c>
      <c r="E811" s="90" t="s">
        <v>516</v>
      </c>
    </row>
    <row r="812" spans="1:14" ht="16.5" x14ac:dyDescent="0.3">
      <c r="A812" s="88" t="s">
        <v>344</v>
      </c>
      <c r="B812" s="89" t="s">
        <v>4042</v>
      </c>
      <c r="C812" s="90">
        <v>1338</v>
      </c>
      <c r="D812" s="90">
        <v>1338</v>
      </c>
      <c r="E812" s="90" t="s">
        <v>516</v>
      </c>
      <c r="F812" s="87"/>
      <c r="G812" s="87"/>
      <c r="H812" s="87"/>
      <c r="I812" s="87"/>
      <c r="J812" s="87"/>
      <c r="K812" s="87"/>
      <c r="L812" s="87"/>
      <c r="M812" s="87"/>
      <c r="N812" s="87"/>
    </row>
    <row r="813" spans="1:14" ht="16.5" x14ac:dyDescent="0.3">
      <c r="A813" s="88" t="s">
        <v>2781</v>
      </c>
      <c r="B813" s="89" t="s">
        <v>2782</v>
      </c>
      <c r="C813" s="90" t="s">
        <v>2783</v>
      </c>
      <c r="D813" s="90">
        <v>1338</v>
      </c>
      <c r="E813" s="90" t="s">
        <v>516</v>
      </c>
      <c r="F813" s="87"/>
      <c r="G813" s="87"/>
      <c r="H813" s="87"/>
      <c r="I813" s="87"/>
      <c r="J813" s="87"/>
      <c r="K813" s="87"/>
      <c r="L813" s="87"/>
      <c r="M813" s="87"/>
      <c r="N813" s="87"/>
    </row>
    <row r="814" spans="1:14" ht="16.5" x14ac:dyDescent="0.3">
      <c r="A814" s="88" t="s">
        <v>3083</v>
      </c>
      <c r="B814" s="89" t="s">
        <v>3084</v>
      </c>
      <c r="C814" s="90">
        <v>1341</v>
      </c>
      <c r="D814" s="90">
        <v>1341</v>
      </c>
      <c r="E814" s="90" t="s">
        <v>516</v>
      </c>
      <c r="F814" s="87"/>
      <c r="G814" s="87"/>
      <c r="H814" s="87"/>
      <c r="I814" s="87"/>
      <c r="J814" s="87"/>
      <c r="K814" s="87"/>
      <c r="L814" s="87"/>
      <c r="M814" s="87"/>
      <c r="N814" s="87"/>
    </row>
    <row r="815" spans="1:14" ht="16.5" x14ac:dyDescent="0.3">
      <c r="A815" s="88" t="s">
        <v>2129</v>
      </c>
      <c r="B815" s="89" t="s">
        <v>4368</v>
      </c>
      <c r="C815" s="90">
        <v>1344</v>
      </c>
      <c r="D815" s="90">
        <v>1344</v>
      </c>
      <c r="E815" s="90" t="s">
        <v>516</v>
      </c>
      <c r="F815" s="87"/>
      <c r="G815" s="87"/>
      <c r="H815" s="87"/>
      <c r="I815" s="87"/>
      <c r="J815" s="87"/>
      <c r="K815" s="87"/>
      <c r="L815" s="87"/>
      <c r="M815" s="87"/>
      <c r="N815" s="87"/>
    </row>
    <row r="816" spans="1:14" ht="16.5" x14ac:dyDescent="0.3">
      <c r="A816" s="88" t="s">
        <v>5612</v>
      </c>
      <c r="B816" s="89" t="s">
        <v>5613</v>
      </c>
      <c r="C816" s="90" t="s">
        <v>5614</v>
      </c>
      <c r="D816" s="90">
        <v>1346</v>
      </c>
      <c r="E816" s="90" t="s">
        <v>541</v>
      </c>
      <c r="F816" s="87"/>
      <c r="G816" s="87"/>
      <c r="H816" s="87"/>
      <c r="I816" s="87"/>
      <c r="J816" s="87"/>
      <c r="K816" s="87"/>
      <c r="L816" s="87"/>
      <c r="M816" s="87"/>
      <c r="N816" s="87"/>
    </row>
    <row r="817" spans="1:14" ht="16.5" x14ac:dyDescent="0.3">
      <c r="A817" s="88" t="s">
        <v>3507</v>
      </c>
      <c r="B817" s="89" t="s">
        <v>4043</v>
      </c>
      <c r="C817" s="90">
        <v>1348</v>
      </c>
      <c r="D817" s="90">
        <v>1348</v>
      </c>
      <c r="E817" s="90" t="s">
        <v>541</v>
      </c>
    </row>
    <row r="818" spans="1:14" ht="16.5" x14ac:dyDescent="0.3">
      <c r="A818" s="88" t="s">
        <v>3508</v>
      </c>
      <c r="B818" s="89" t="s">
        <v>4044</v>
      </c>
      <c r="C818" s="90">
        <v>1349</v>
      </c>
      <c r="D818" s="90">
        <v>1349</v>
      </c>
      <c r="E818" s="90" t="s">
        <v>516</v>
      </c>
    </row>
    <row r="819" spans="1:14" ht="16.5" x14ac:dyDescent="0.3">
      <c r="A819" s="88" t="s">
        <v>3509</v>
      </c>
      <c r="B819" s="89" t="s">
        <v>5615</v>
      </c>
      <c r="C819" s="90">
        <v>1354</v>
      </c>
      <c r="D819" s="90">
        <v>1354</v>
      </c>
      <c r="E819" s="90" t="s">
        <v>516</v>
      </c>
    </row>
    <row r="820" spans="1:14" ht="16.5" x14ac:dyDescent="0.3">
      <c r="A820" s="88" t="s">
        <v>3510</v>
      </c>
      <c r="B820" s="89" t="s">
        <v>3704</v>
      </c>
      <c r="C820" s="90">
        <v>1355</v>
      </c>
      <c r="D820" s="90">
        <v>1355</v>
      </c>
      <c r="E820" s="90" t="s">
        <v>516</v>
      </c>
    </row>
    <row r="821" spans="1:14" ht="16.5" x14ac:dyDescent="0.3">
      <c r="A821" s="88" t="s">
        <v>3511</v>
      </c>
      <c r="B821" s="89" t="s">
        <v>4045</v>
      </c>
      <c r="C821" s="90">
        <v>1356</v>
      </c>
      <c r="D821" s="90">
        <v>1356</v>
      </c>
      <c r="E821" s="90" t="s">
        <v>516</v>
      </c>
    </row>
    <row r="822" spans="1:14" ht="16.5" x14ac:dyDescent="0.3">
      <c r="A822" s="88" t="s">
        <v>1771</v>
      </c>
      <c r="B822" s="89" t="s">
        <v>1772</v>
      </c>
      <c r="C822" s="90" t="s">
        <v>1773</v>
      </c>
      <c r="D822" s="90">
        <v>1357</v>
      </c>
      <c r="E822" s="90" t="s">
        <v>541</v>
      </c>
      <c r="F822" s="87"/>
      <c r="G822" s="87"/>
      <c r="H822" s="87"/>
      <c r="I822" s="87"/>
      <c r="J822" s="87"/>
      <c r="K822" s="87"/>
      <c r="L822" s="87"/>
      <c r="M822" s="87"/>
      <c r="N822" s="87"/>
    </row>
    <row r="823" spans="1:14" ht="16.5" x14ac:dyDescent="0.3">
      <c r="A823" s="88" t="s">
        <v>5616</v>
      </c>
      <c r="B823" s="89" t="s">
        <v>5617</v>
      </c>
      <c r="C823" s="90" t="s">
        <v>5618</v>
      </c>
      <c r="D823" s="90">
        <v>1365</v>
      </c>
      <c r="E823" s="90" t="s">
        <v>541</v>
      </c>
      <c r="F823" s="87"/>
      <c r="G823" s="87"/>
      <c r="H823" s="87"/>
      <c r="I823" s="87"/>
      <c r="J823" s="87"/>
      <c r="K823" s="87"/>
      <c r="L823" s="87"/>
      <c r="M823" s="87"/>
      <c r="N823" s="87"/>
    </row>
    <row r="824" spans="1:14" ht="16.5" x14ac:dyDescent="0.3">
      <c r="A824" s="88" t="s">
        <v>5619</v>
      </c>
      <c r="B824" s="89" t="s">
        <v>5620</v>
      </c>
      <c r="C824" s="90" t="s">
        <v>5621</v>
      </c>
      <c r="D824" s="90">
        <v>1366</v>
      </c>
      <c r="E824" s="90" t="s">
        <v>516</v>
      </c>
      <c r="F824" s="87"/>
      <c r="G824" s="87"/>
      <c r="H824" s="87"/>
      <c r="I824" s="87"/>
      <c r="J824" s="87"/>
      <c r="K824" s="87"/>
      <c r="L824" s="87"/>
      <c r="M824" s="87"/>
      <c r="N824" s="87"/>
    </row>
    <row r="825" spans="1:14" ht="16.5" x14ac:dyDescent="0.3">
      <c r="A825" s="88" t="s">
        <v>5622</v>
      </c>
      <c r="B825" s="89" t="s">
        <v>4346</v>
      </c>
      <c r="C825" s="90" t="s">
        <v>5623</v>
      </c>
      <c r="D825" s="90">
        <v>1366</v>
      </c>
      <c r="E825" s="90" t="s">
        <v>516</v>
      </c>
      <c r="F825" s="87"/>
      <c r="G825" s="87"/>
      <c r="H825" s="87"/>
      <c r="I825" s="87"/>
      <c r="J825" s="87"/>
      <c r="K825" s="87"/>
      <c r="L825" s="87"/>
      <c r="M825" s="87"/>
      <c r="N825" s="87"/>
    </row>
    <row r="826" spans="1:14" ht="16.5" x14ac:dyDescent="0.3">
      <c r="A826" s="88" t="s">
        <v>5624</v>
      </c>
      <c r="B826" s="89" t="s">
        <v>4046</v>
      </c>
      <c r="C826" s="90">
        <v>1366</v>
      </c>
      <c r="D826" s="90">
        <v>1366</v>
      </c>
      <c r="E826" s="90" t="s">
        <v>516</v>
      </c>
      <c r="F826" s="87"/>
      <c r="G826" s="87"/>
      <c r="H826" s="87"/>
      <c r="I826" s="87"/>
      <c r="J826" s="87"/>
      <c r="K826" s="87"/>
      <c r="L826" s="87"/>
      <c r="M826" s="87"/>
      <c r="N826" s="87"/>
    </row>
    <row r="827" spans="1:14" ht="16.5" x14ac:dyDescent="0.3">
      <c r="A827" s="88" t="s">
        <v>5625</v>
      </c>
      <c r="B827" s="89" t="s">
        <v>5626</v>
      </c>
      <c r="C827" s="90">
        <v>1368</v>
      </c>
      <c r="D827" s="90">
        <v>1368</v>
      </c>
      <c r="E827" s="90" t="s">
        <v>541</v>
      </c>
    </row>
    <row r="828" spans="1:14" ht="16.5" x14ac:dyDescent="0.3">
      <c r="A828" s="88" t="s">
        <v>5627</v>
      </c>
      <c r="B828" s="89" t="s">
        <v>539</v>
      </c>
      <c r="C828" s="90" t="s">
        <v>540</v>
      </c>
      <c r="D828" s="90">
        <v>1370</v>
      </c>
      <c r="E828" s="90" t="s">
        <v>516</v>
      </c>
      <c r="F828" s="87"/>
      <c r="G828" s="87"/>
      <c r="H828" s="87"/>
      <c r="I828" s="87"/>
      <c r="J828" s="87"/>
      <c r="K828" s="87"/>
      <c r="L828" s="87"/>
      <c r="M828" s="87"/>
      <c r="N828" s="87"/>
    </row>
    <row r="829" spans="1:14" ht="16.5" x14ac:dyDescent="0.3">
      <c r="A829" s="88" t="s">
        <v>5628</v>
      </c>
      <c r="B829" s="89" t="s">
        <v>5629</v>
      </c>
      <c r="C829" s="90">
        <v>1374</v>
      </c>
      <c r="D829" s="90">
        <v>1374</v>
      </c>
      <c r="E829" s="90" t="s">
        <v>516</v>
      </c>
      <c r="F829" s="87"/>
      <c r="G829" s="87"/>
      <c r="H829" s="87"/>
      <c r="I829" s="87"/>
      <c r="J829" s="87"/>
      <c r="K829" s="87"/>
      <c r="L829" s="87"/>
      <c r="M829" s="87"/>
      <c r="N829" s="87"/>
    </row>
    <row r="830" spans="1:14" ht="16.5" x14ac:dyDescent="0.3">
      <c r="A830" s="88" t="s">
        <v>1203</v>
      </c>
      <c r="B830" s="89" t="s">
        <v>1204</v>
      </c>
      <c r="C830" s="90">
        <v>1375</v>
      </c>
      <c r="D830" s="90">
        <v>1375</v>
      </c>
      <c r="E830" s="90" t="s">
        <v>516</v>
      </c>
      <c r="F830" s="87"/>
      <c r="G830" s="87"/>
      <c r="H830" s="87"/>
      <c r="I830" s="87"/>
      <c r="J830" s="87"/>
      <c r="K830" s="87"/>
      <c r="L830" s="87"/>
      <c r="M830" s="87"/>
      <c r="N830" s="87"/>
    </row>
    <row r="831" spans="1:14" ht="16.5" x14ac:dyDescent="0.3">
      <c r="A831" s="88" t="s">
        <v>3512</v>
      </c>
      <c r="B831" s="89" t="s">
        <v>5630</v>
      </c>
      <c r="C831" s="90">
        <v>1378</v>
      </c>
      <c r="D831" s="90">
        <v>1378</v>
      </c>
      <c r="E831" s="90" t="s">
        <v>516</v>
      </c>
    </row>
    <row r="832" spans="1:14" ht="16.5" x14ac:dyDescent="0.3">
      <c r="A832" s="88" t="s">
        <v>253</v>
      </c>
      <c r="B832" s="89" t="s">
        <v>5631</v>
      </c>
      <c r="C832" s="90">
        <v>1383</v>
      </c>
      <c r="D832" s="90">
        <v>1383</v>
      </c>
      <c r="E832" s="90" t="s">
        <v>541</v>
      </c>
      <c r="F832" s="87"/>
      <c r="G832" s="87"/>
      <c r="H832" s="87"/>
      <c r="I832" s="87"/>
      <c r="J832" s="87"/>
      <c r="K832" s="87"/>
      <c r="L832" s="87"/>
      <c r="M832" s="87"/>
      <c r="N832" s="87"/>
    </row>
    <row r="833" spans="1:14" ht="16.5" x14ac:dyDescent="0.3">
      <c r="A833" s="88" t="s">
        <v>232</v>
      </c>
      <c r="B833" s="89" t="s">
        <v>5632</v>
      </c>
      <c r="C833" s="90">
        <v>1384</v>
      </c>
      <c r="D833" s="90">
        <v>1384</v>
      </c>
      <c r="E833" s="90" t="s">
        <v>516</v>
      </c>
      <c r="F833" s="87"/>
      <c r="G833" s="87"/>
      <c r="H833" s="87"/>
      <c r="I833" s="87"/>
      <c r="J833" s="87"/>
      <c r="K833" s="87"/>
      <c r="L833" s="87"/>
      <c r="M833" s="87"/>
      <c r="N833" s="87"/>
    </row>
    <row r="834" spans="1:14" ht="16.5" x14ac:dyDescent="0.3">
      <c r="A834" s="88" t="s">
        <v>5633</v>
      </c>
      <c r="B834" s="89" t="s">
        <v>4047</v>
      </c>
      <c r="C834" s="90">
        <v>1385</v>
      </c>
      <c r="D834" s="90">
        <v>1385</v>
      </c>
      <c r="E834" s="90" t="s">
        <v>516</v>
      </c>
    </row>
    <row r="835" spans="1:14" ht="16.5" x14ac:dyDescent="0.3">
      <c r="A835" s="88" t="s">
        <v>3134</v>
      </c>
      <c r="B835" s="89" t="s">
        <v>3135</v>
      </c>
      <c r="C835" s="90">
        <v>1387</v>
      </c>
      <c r="D835" s="90">
        <v>1387</v>
      </c>
      <c r="E835" s="90" t="s">
        <v>516</v>
      </c>
      <c r="F835" s="87"/>
      <c r="G835" s="87"/>
      <c r="H835" s="87"/>
      <c r="I835" s="87"/>
      <c r="J835" s="87"/>
      <c r="K835" s="87"/>
      <c r="L835" s="87"/>
      <c r="M835" s="87"/>
      <c r="N835" s="87"/>
    </row>
    <row r="836" spans="1:14" ht="16.5" x14ac:dyDescent="0.3">
      <c r="A836" s="88" t="s">
        <v>5634</v>
      </c>
      <c r="B836" s="89" t="s">
        <v>5635</v>
      </c>
      <c r="C836" s="90">
        <v>1388</v>
      </c>
      <c r="D836" s="90">
        <v>1388</v>
      </c>
      <c r="E836" s="90" t="s">
        <v>516</v>
      </c>
    </row>
    <row r="837" spans="1:14" ht="16.5" x14ac:dyDescent="0.3">
      <c r="A837" s="88" t="s">
        <v>1929</v>
      </c>
      <c r="B837" s="89" t="s">
        <v>1930</v>
      </c>
      <c r="C837" s="90">
        <v>1392</v>
      </c>
      <c r="D837" s="90">
        <v>1392</v>
      </c>
      <c r="E837" s="90" t="s">
        <v>516</v>
      </c>
      <c r="F837" s="87"/>
      <c r="G837" s="87"/>
      <c r="H837" s="87"/>
      <c r="I837" s="87"/>
      <c r="J837" s="87"/>
      <c r="K837" s="87"/>
      <c r="L837" s="87"/>
      <c r="M837" s="87"/>
      <c r="N837" s="87"/>
    </row>
    <row r="838" spans="1:14" ht="16.5" x14ac:dyDescent="0.3">
      <c r="A838" s="88" t="s">
        <v>3513</v>
      </c>
      <c r="B838" s="89" t="s">
        <v>3802</v>
      </c>
      <c r="C838" s="90">
        <v>1398</v>
      </c>
      <c r="D838" s="90">
        <v>1398</v>
      </c>
      <c r="E838" s="90" t="s">
        <v>516</v>
      </c>
    </row>
    <row r="839" spans="1:14" ht="16.5" x14ac:dyDescent="0.3">
      <c r="A839" s="88" t="s">
        <v>5636</v>
      </c>
      <c r="B839" s="89" t="s">
        <v>5637</v>
      </c>
      <c r="C839" s="90" t="s">
        <v>5638</v>
      </c>
      <c r="D839" s="90">
        <v>1398</v>
      </c>
      <c r="E839" s="90" t="s">
        <v>541</v>
      </c>
    </row>
    <row r="840" spans="1:14" ht="16.5" x14ac:dyDescent="0.3">
      <c r="A840" s="88" t="s">
        <v>5639</v>
      </c>
      <c r="B840" s="89" t="s">
        <v>5640</v>
      </c>
      <c r="C840" s="90" t="s">
        <v>2952</v>
      </c>
      <c r="D840" s="90">
        <v>1399</v>
      </c>
      <c r="E840" s="90" t="s">
        <v>516</v>
      </c>
      <c r="F840" s="87"/>
      <c r="G840" s="87"/>
      <c r="H840" s="87"/>
      <c r="I840" s="87"/>
      <c r="J840" s="87"/>
      <c r="K840" s="87"/>
      <c r="L840" s="87"/>
      <c r="M840" s="87"/>
      <c r="N840" s="87"/>
    </row>
    <row r="841" spans="1:14" ht="16.5" x14ac:dyDescent="0.3">
      <c r="A841" s="88" t="s">
        <v>5641</v>
      </c>
      <c r="B841" s="89" t="s">
        <v>4334</v>
      </c>
      <c r="C841" s="90" t="s">
        <v>5642</v>
      </c>
      <c r="D841" s="90">
        <v>1401</v>
      </c>
      <c r="E841" s="90" t="s">
        <v>516</v>
      </c>
      <c r="F841" s="87"/>
      <c r="G841" s="87"/>
      <c r="H841" s="87"/>
      <c r="I841" s="87"/>
      <c r="J841" s="87"/>
      <c r="K841" s="87"/>
      <c r="L841" s="87"/>
      <c r="M841" s="87"/>
      <c r="N841" s="87"/>
    </row>
    <row r="842" spans="1:14" ht="16.5" x14ac:dyDescent="0.3">
      <c r="A842" s="88" t="s">
        <v>5643</v>
      </c>
      <c r="B842" s="89" t="s">
        <v>4048</v>
      </c>
      <c r="C842" s="90">
        <v>1408</v>
      </c>
      <c r="D842" s="90">
        <v>1408</v>
      </c>
      <c r="E842" s="90" t="s">
        <v>516</v>
      </c>
    </row>
    <row r="843" spans="1:14" ht="16.5" x14ac:dyDescent="0.3">
      <c r="A843" s="88" t="s">
        <v>784</v>
      </c>
      <c r="B843" s="89" t="s">
        <v>785</v>
      </c>
      <c r="C843" s="90">
        <v>1409</v>
      </c>
      <c r="D843" s="90">
        <v>1409</v>
      </c>
      <c r="E843" s="90" t="s">
        <v>516</v>
      </c>
      <c r="F843" s="87"/>
      <c r="G843" s="87"/>
      <c r="H843" s="87"/>
      <c r="I843" s="87"/>
      <c r="J843" s="87"/>
      <c r="K843" s="87"/>
      <c r="L843" s="87"/>
      <c r="M843" s="87"/>
      <c r="N843" s="87"/>
    </row>
    <row r="844" spans="1:14" ht="16.5" x14ac:dyDescent="0.3">
      <c r="A844" s="88" t="s">
        <v>5644</v>
      </c>
      <c r="B844" s="89" t="s">
        <v>4049</v>
      </c>
      <c r="C844" s="90">
        <v>1416</v>
      </c>
      <c r="D844" s="90">
        <v>1416</v>
      </c>
      <c r="E844" s="90" t="s">
        <v>516</v>
      </c>
    </row>
    <row r="845" spans="1:14" ht="16.5" x14ac:dyDescent="0.3">
      <c r="A845" s="88" t="s">
        <v>5645</v>
      </c>
      <c r="B845" s="89" t="s">
        <v>5646</v>
      </c>
      <c r="C845" s="90" t="s">
        <v>5647</v>
      </c>
      <c r="D845" s="90">
        <v>1417</v>
      </c>
      <c r="E845" s="90" t="s">
        <v>516</v>
      </c>
    </row>
    <row r="846" spans="1:14" ht="16.5" x14ac:dyDescent="0.3">
      <c r="A846" s="88" t="s">
        <v>5648</v>
      </c>
      <c r="B846" s="89" t="s">
        <v>5649</v>
      </c>
      <c r="C846" s="90" t="s">
        <v>5650</v>
      </c>
      <c r="D846" s="90">
        <v>1420</v>
      </c>
      <c r="E846" s="90" t="s">
        <v>516</v>
      </c>
    </row>
    <row r="847" spans="1:14" ht="16.5" x14ac:dyDescent="0.3">
      <c r="A847" s="88" t="s">
        <v>5651</v>
      </c>
      <c r="B847" s="89" t="s">
        <v>4127</v>
      </c>
      <c r="C847" s="90" t="s">
        <v>5652</v>
      </c>
      <c r="D847" s="90">
        <v>1420</v>
      </c>
      <c r="E847" s="90" t="s">
        <v>516</v>
      </c>
    </row>
    <row r="848" spans="1:14" ht="16.5" x14ac:dyDescent="0.3">
      <c r="A848" s="88" t="s">
        <v>5653</v>
      </c>
      <c r="B848" s="89" t="s">
        <v>4352</v>
      </c>
      <c r="C848" s="90">
        <v>1423</v>
      </c>
      <c r="D848" s="90">
        <v>1423</v>
      </c>
      <c r="E848" s="90" t="s">
        <v>541</v>
      </c>
    </row>
    <row r="849" spans="1:14" ht="16.5" x14ac:dyDescent="0.3">
      <c r="A849" s="88" t="s">
        <v>3514</v>
      </c>
      <c r="B849" s="89" t="s">
        <v>4050</v>
      </c>
      <c r="C849" s="90">
        <v>1429</v>
      </c>
      <c r="D849" s="90">
        <v>1429</v>
      </c>
      <c r="E849" s="90" t="s">
        <v>516</v>
      </c>
    </row>
    <row r="850" spans="1:14" ht="16.5" x14ac:dyDescent="0.3">
      <c r="A850" s="88" t="s">
        <v>3514</v>
      </c>
      <c r="B850" s="89" t="s">
        <v>4050</v>
      </c>
      <c r="C850" s="90">
        <v>1429</v>
      </c>
      <c r="D850" s="90">
        <v>1429</v>
      </c>
      <c r="E850" s="90" t="s">
        <v>516</v>
      </c>
    </row>
    <row r="851" spans="1:14" ht="16.5" x14ac:dyDescent="0.3">
      <c r="A851" s="88" t="s">
        <v>5654</v>
      </c>
      <c r="B851" s="89" t="s">
        <v>4330</v>
      </c>
      <c r="C851" s="90" t="s">
        <v>5655</v>
      </c>
      <c r="D851" s="90">
        <v>1430</v>
      </c>
      <c r="E851" s="90" t="s">
        <v>516</v>
      </c>
      <c r="F851" s="87"/>
      <c r="G851" s="87"/>
      <c r="H851" s="87"/>
      <c r="I851" s="87"/>
      <c r="J851" s="87"/>
      <c r="K851" s="87"/>
      <c r="L851" s="87"/>
      <c r="M851" s="87"/>
      <c r="N851" s="87"/>
    </row>
    <row r="852" spans="1:14" ht="16.5" x14ac:dyDescent="0.3">
      <c r="A852" s="88" t="s">
        <v>1132</v>
      </c>
      <c r="B852" s="89" t="s">
        <v>1133</v>
      </c>
      <c r="C852" s="90">
        <v>1430</v>
      </c>
      <c r="D852" s="90">
        <v>1430</v>
      </c>
      <c r="E852" s="90" t="s">
        <v>516</v>
      </c>
      <c r="F852" s="87"/>
      <c r="G852" s="87"/>
      <c r="H852" s="87"/>
      <c r="I852" s="87"/>
      <c r="J852" s="87"/>
      <c r="K852" s="87"/>
      <c r="L852" s="87"/>
      <c r="M852" s="87"/>
      <c r="N852" s="87"/>
    </row>
    <row r="853" spans="1:14" ht="16.5" x14ac:dyDescent="0.3">
      <c r="A853" s="88" t="s">
        <v>5656</v>
      </c>
      <c r="B853" s="89" t="s">
        <v>923</v>
      </c>
      <c r="C853" s="90" t="s">
        <v>5657</v>
      </c>
      <c r="D853" s="90">
        <v>1431</v>
      </c>
      <c r="E853" s="90" t="s">
        <v>516</v>
      </c>
    </row>
    <row r="854" spans="1:14" ht="16.5" x14ac:dyDescent="0.3">
      <c r="A854" s="88" t="s">
        <v>5658</v>
      </c>
      <c r="B854" s="89" t="s">
        <v>5659</v>
      </c>
      <c r="C854" s="90">
        <v>1433</v>
      </c>
      <c r="D854" s="90">
        <v>1433</v>
      </c>
      <c r="E854" s="90" t="s">
        <v>516</v>
      </c>
    </row>
    <row r="855" spans="1:14" ht="16.5" x14ac:dyDescent="0.3">
      <c r="A855" s="88" t="s">
        <v>5660</v>
      </c>
      <c r="B855" s="89" t="s">
        <v>5661</v>
      </c>
      <c r="C855" s="90">
        <v>1435</v>
      </c>
      <c r="D855" s="90">
        <v>1435</v>
      </c>
      <c r="E855" s="90" t="s">
        <v>516</v>
      </c>
    </row>
    <row r="856" spans="1:14" ht="16.5" x14ac:dyDescent="0.3">
      <c r="A856" s="88" t="s">
        <v>2469</v>
      </c>
      <c r="B856" s="89" t="s">
        <v>5662</v>
      </c>
      <c r="C856" s="90" t="s">
        <v>2471</v>
      </c>
      <c r="D856" s="90">
        <v>1437</v>
      </c>
      <c r="E856" s="90" t="s">
        <v>516</v>
      </c>
      <c r="F856" s="87"/>
      <c r="G856" s="87"/>
      <c r="H856" s="87"/>
      <c r="I856" s="87"/>
      <c r="J856" s="87"/>
      <c r="K856" s="87"/>
      <c r="L856" s="87"/>
      <c r="M856" s="87"/>
      <c r="N856" s="87"/>
    </row>
    <row r="857" spans="1:14" ht="16.5" x14ac:dyDescent="0.3">
      <c r="A857" s="88" t="s">
        <v>3516</v>
      </c>
      <c r="B857" s="89" t="s">
        <v>4052</v>
      </c>
      <c r="C857" s="90">
        <v>1445</v>
      </c>
      <c r="D857" s="90">
        <v>1445</v>
      </c>
      <c r="E857" s="90" t="s">
        <v>516</v>
      </c>
    </row>
    <row r="858" spans="1:14" ht="16.5" x14ac:dyDescent="0.3">
      <c r="A858" s="88" t="s">
        <v>1660</v>
      </c>
      <c r="B858" s="89" t="s">
        <v>1661</v>
      </c>
      <c r="C858" s="90">
        <v>1448</v>
      </c>
      <c r="D858" s="90">
        <v>1448</v>
      </c>
      <c r="E858" s="90" t="s">
        <v>516</v>
      </c>
      <c r="F858" s="87"/>
      <c r="G858" s="87"/>
      <c r="H858" s="87"/>
      <c r="I858" s="87"/>
      <c r="J858" s="87"/>
      <c r="K858" s="87"/>
      <c r="L858" s="87"/>
      <c r="M858" s="87"/>
      <c r="N858" s="87"/>
    </row>
    <row r="859" spans="1:14" ht="16.5" x14ac:dyDescent="0.3">
      <c r="A859" s="88" t="s">
        <v>2391</v>
      </c>
      <c r="B859" s="89" t="s">
        <v>2392</v>
      </c>
      <c r="C859" s="90" t="s">
        <v>2393</v>
      </c>
      <c r="D859" s="90">
        <v>1448</v>
      </c>
      <c r="E859" s="90" t="s">
        <v>516</v>
      </c>
      <c r="F859" s="87"/>
      <c r="G859" s="87"/>
      <c r="H859" s="87"/>
      <c r="I859" s="87"/>
      <c r="J859" s="87"/>
      <c r="K859" s="87"/>
      <c r="L859" s="87"/>
      <c r="M859" s="87"/>
      <c r="N859" s="87"/>
    </row>
    <row r="860" spans="1:14" ht="16.5" x14ac:dyDescent="0.3">
      <c r="A860" s="88" t="s">
        <v>3517</v>
      </c>
      <c r="B860" s="89" t="s">
        <v>4053</v>
      </c>
      <c r="C860" s="90">
        <v>1452</v>
      </c>
      <c r="D860" s="90">
        <v>1452</v>
      </c>
      <c r="E860" s="90" t="s">
        <v>516</v>
      </c>
    </row>
    <row r="861" spans="1:14" ht="16.5" x14ac:dyDescent="0.3">
      <c r="A861" s="88" t="s">
        <v>2988</v>
      </c>
      <c r="B861" s="89" t="s">
        <v>5663</v>
      </c>
      <c r="C861" s="90">
        <v>1456</v>
      </c>
      <c r="D861" s="90">
        <v>1456</v>
      </c>
      <c r="E861" s="90" t="s">
        <v>516</v>
      </c>
      <c r="F861" s="87"/>
      <c r="G861" s="87"/>
      <c r="H861" s="87"/>
      <c r="I861" s="87"/>
      <c r="J861" s="87"/>
      <c r="K861" s="87"/>
      <c r="L861" s="87"/>
      <c r="M861" s="87"/>
      <c r="N861" s="87"/>
    </row>
    <row r="862" spans="1:14" ht="16.5" x14ac:dyDescent="0.3">
      <c r="A862" s="88" t="s">
        <v>5664</v>
      </c>
      <c r="B862" s="89" t="s">
        <v>4415</v>
      </c>
      <c r="C862" s="90" t="s">
        <v>5665</v>
      </c>
      <c r="D862" s="90">
        <v>1461</v>
      </c>
      <c r="E862" s="90" t="s">
        <v>541</v>
      </c>
      <c r="F862" s="87"/>
      <c r="G862" s="87"/>
      <c r="H862" s="87"/>
      <c r="I862" s="87"/>
      <c r="J862" s="87"/>
      <c r="K862" s="87"/>
      <c r="L862" s="87"/>
      <c r="M862" s="87"/>
      <c r="N862" s="87"/>
    </row>
    <row r="863" spans="1:14" ht="16.5" x14ac:dyDescent="0.3">
      <c r="A863" s="88" t="s">
        <v>5666</v>
      </c>
      <c r="B863" s="89" t="s">
        <v>5667</v>
      </c>
      <c r="C863" s="90">
        <v>1470</v>
      </c>
      <c r="D863" s="90">
        <v>1470</v>
      </c>
      <c r="E863" s="90" t="s">
        <v>516</v>
      </c>
    </row>
    <row r="864" spans="1:14" ht="16.5" x14ac:dyDescent="0.3">
      <c r="A864" s="88" t="s">
        <v>3518</v>
      </c>
      <c r="B864" s="89" t="s">
        <v>4054</v>
      </c>
      <c r="C864" s="90">
        <v>1472</v>
      </c>
      <c r="D864" s="90">
        <v>1472</v>
      </c>
      <c r="E864" s="90" t="s">
        <v>516</v>
      </c>
    </row>
    <row r="865" spans="1:14" ht="16.5" x14ac:dyDescent="0.3">
      <c r="A865" s="88" t="s">
        <v>5668</v>
      </c>
      <c r="B865" s="89" t="s">
        <v>4365</v>
      </c>
      <c r="C865" s="90" t="s">
        <v>5669</v>
      </c>
      <c r="D865" s="90">
        <v>1472</v>
      </c>
      <c r="E865" s="90" t="s">
        <v>516</v>
      </c>
    </row>
    <row r="866" spans="1:14" ht="16.5" x14ac:dyDescent="0.3">
      <c r="A866" s="88" t="s">
        <v>5670</v>
      </c>
      <c r="B866" s="89" t="s">
        <v>5671</v>
      </c>
      <c r="C866" s="90" t="s">
        <v>5672</v>
      </c>
      <c r="D866" s="90">
        <v>1472</v>
      </c>
      <c r="E866" s="90" t="s">
        <v>516</v>
      </c>
    </row>
    <row r="867" spans="1:14" ht="16.5" x14ac:dyDescent="0.3">
      <c r="A867" s="88" t="s">
        <v>5673</v>
      </c>
      <c r="B867" s="89" t="s">
        <v>5674</v>
      </c>
      <c r="C867" s="90" t="s">
        <v>5675</v>
      </c>
      <c r="D867" s="90">
        <v>1472</v>
      </c>
      <c r="E867" s="90" t="s">
        <v>516</v>
      </c>
    </row>
    <row r="868" spans="1:14" ht="16.5" x14ac:dyDescent="0.3">
      <c r="A868" s="88" t="s">
        <v>3519</v>
      </c>
      <c r="B868" s="89" t="s">
        <v>4351</v>
      </c>
      <c r="C868" s="90">
        <v>1476</v>
      </c>
      <c r="D868" s="90">
        <v>1476</v>
      </c>
      <c r="E868" s="90" t="s">
        <v>516</v>
      </c>
    </row>
    <row r="869" spans="1:14" ht="16.5" x14ac:dyDescent="0.3">
      <c r="A869" s="88" t="s">
        <v>5676</v>
      </c>
      <c r="B869" s="89" t="s">
        <v>4055</v>
      </c>
      <c r="C869" s="90">
        <v>1477</v>
      </c>
      <c r="D869" s="90">
        <v>1477</v>
      </c>
      <c r="E869" s="90" t="s">
        <v>516</v>
      </c>
    </row>
    <row r="870" spans="1:14" ht="16.5" x14ac:dyDescent="0.3">
      <c r="A870" s="88" t="s">
        <v>5677</v>
      </c>
      <c r="B870" s="89" t="s">
        <v>5678</v>
      </c>
      <c r="C870" s="90">
        <v>1477</v>
      </c>
      <c r="D870" s="90">
        <v>1477</v>
      </c>
      <c r="E870" s="90" t="s">
        <v>516</v>
      </c>
    </row>
    <row r="871" spans="1:14" ht="16.5" x14ac:dyDescent="0.3">
      <c r="A871" s="88" t="s">
        <v>755</v>
      </c>
      <c r="B871" s="89" t="s">
        <v>4056</v>
      </c>
      <c r="C871" s="90" t="s">
        <v>5679</v>
      </c>
      <c r="D871" s="90">
        <v>1480</v>
      </c>
      <c r="E871" s="90" t="s">
        <v>516</v>
      </c>
      <c r="F871" s="87"/>
      <c r="G871" s="87"/>
      <c r="H871" s="87"/>
      <c r="I871" s="87"/>
      <c r="J871" s="87"/>
      <c r="K871" s="87"/>
      <c r="L871" s="87"/>
      <c r="M871" s="87"/>
      <c r="N871" s="87"/>
    </row>
    <row r="872" spans="1:14" ht="16.5" x14ac:dyDescent="0.3">
      <c r="A872" s="88" t="s">
        <v>5680</v>
      </c>
      <c r="B872" s="89" t="s">
        <v>625</v>
      </c>
      <c r="C872" s="90" t="s">
        <v>626</v>
      </c>
      <c r="D872" s="90">
        <v>1481</v>
      </c>
      <c r="E872" s="90" t="s">
        <v>516</v>
      </c>
      <c r="F872" s="87"/>
      <c r="G872" s="87"/>
      <c r="H872" s="87"/>
      <c r="I872" s="87"/>
      <c r="J872" s="87"/>
      <c r="K872" s="87"/>
      <c r="L872" s="87"/>
      <c r="M872" s="87"/>
      <c r="N872" s="87"/>
    </row>
    <row r="873" spans="1:14" ht="16.5" x14ac:dyDescent="0.3">
      <c r="A873" s="88" t="s">
        <v>3106</v>
      </c>
      <c r="B873" s="89" t="s">
        <v>3107</v>
      </c>
      <c r="C873" s="90">
        <v>1482</v>
      </c>
      <c r="D873" s="90">
        <v>1482</v>
      </c>
      <c r="E873" s="90" t="s">
        <v>516</v>
      </c>
      <c r="F873" s="87"/>
      <c r="G873" s="87"/>
      <c r="H873" s="87"/>
      <c r="I873" s="87"/>
      <c r="J873" s="87"/>
      <c r="K873" s="87"/>
      <c r="L873" s="87"/>
      <c r="M873" s="87"/>
      <c r="N873" s="87"/>
    </row>
    <row r="874" spans="1:14" ht="16.5" x14ac:dyDescent="0.3">
      <c r="A874" s="88" t="s">
        <v>5681</v>
      </c>
      <c r="B874" s="89" t="s">
        <v>1728</v>
      </c>
      <c r="C874" s="94" t="s">
        <v>5682</v>
      </c>
      <c r="D874" s="94">
        <v>1490</v>
      </c>
      <c r="E874" s="90" t="s">
        <v>516</v>
      </c>
      <c r="F874" s="87"/>
      <c r="G874" s="87"/>
      <c r="H874" s="87"/>
      <c r="I874" s="87"/>
      <c r="J874" s="87"/>
      <c r="K874" s="87"/>
      <c r="L874" s="87"/>
      <c r="M874" s="87"/>
      <c r="N874" s="87"/>
    </row>
    <row r="875" spans="1:14" ht="16.5" x14ac:dyDescent="0.3">
      <c r="A875" s="88" t="s">
        <v>5683</v>
      </c>
      <c r="B875" s="89" t="s">
        <v>5684</v>
      </c>
      <c r="C875" s="94" t="s">
        <v>5685</v>
      </c>
      <c r="D875" s="94">
        <v>1490</v>
      </c>
      <c r="E875" s="90" t="s">
        <v>516</v>
      </c>
      <c r="F875" s="87"/>
      <c r="G875" s="87"/>
      <c r="H875" s="87"/>
      <c r="I875" s="87"/>
      <c r="J875" s="87"/>
      <c r="K875" s="87"/>
      <c r="L875" s="87"/>
      <c r="M875" s="87"/>
      <c r="N875" s="87"/>
    </row>
    <row r="876" spans="1:14" ht="16.5" x14ac:dyDescent="0.3">
      <c r="A876" s="88" t="s">
        <v>1733</v>
      </c>
      <c r="B876" s="89" t="s">
        <v>5686</v>
      </c>
      <c r="C876" s="90">
        <v>1490</v>
      </c>
      <c r="D876" s="90">
        <v>1490</v>
      </c>
      <c r="E876" s="90" t="s">
        <v>516</v>
      </c>
      <c r="F876" s="87"/>
      <c r="G876" s="87"/>
      <c r="H876" s="87"/>
      <c r="I876" s="87"/>
      <c r="J876" s="87"/>
      <c r="K876" s="87"/>
      <c r="L876" s="87"/>
      <c r="M876" s="87"/>
      <c r="N876" s="87"/>
    </row>
    <row r="877" spans="1:14" ht="16.5" x14ac:dyDescent="0.3">
      <c r="A877" s="88" t="s">
        <v>5687</v>
      </c>
      <c r="B877" s="89" t="s">
        <v>1968</v>
      </c>
      <c r="C877" s="90" t="s">
        <v>5688</v>
      </c>
      <c r="D877" s="90">
        <v>1490</v>
      </c>
      <c r="E877" s="90" t="s">
        <v>516</v>
      </c>
      <c r="F877" s="87"/>
      <c r="G877" s="87"/>
      <c r="H877" s="87"/>
      <c r="I877" s="87"/>
      <c r="J877" s="87"/>
      <c r="K877" s="87"/>
      <c r="L877" s="87"/>
      <c r="M877" s="87"/>
      <c r="N877" s="87"/>
    </row>
    <row r="878" spans="1:14" ht="16.5" x14ac:dyDescent="0.3">
      <c r="A878" s="88" t="s">
        <v>5689</v>
      </c>
      <c r="B878" s="89" t="s">
        <v>4057</v>
      </c>
      <c r="C878" s="90">
        <v>1494</v>
      </c>
      <c r="D878" s="90">
        <v>1494</v>
      </c>
      <c r="E878" s="90" t="s">
        <v>516</v>
      </c>
      <c r="F878" s="87"/>
      <c r="G878" s="87"/>
      <c r="H878" s="87"/>
      <c r="I878" s="87"/>
      <c r="J878" s="87"/>
      <c r="K878" s="87"/>
      <c r="L878" s="87"/>
      <c r="M878" s="87"/>
      <c r="N878" s="87"/>
    </row>
    <row r="879" spans="1:14" ht="16.5" x14ac:dyDescent="0.3">
      <c r="A879" s="88" t="s">
        <v>1301</v>
      </c>
      <c r="B879" s="89" t="s">
        <v>4483</v>
      </c>
      <c r="C879" s="90" t="s">
        <v>1303</v>
      </c>
      <c r="D879" s="90">
        <v>1500</v>
      </c>
      <c r="E879" s="90" t="s">
        <v>516</v>
      </c>
      <c r="F879" s="87"/>
      <c r="G879" s="87"/>
      <c r="H879" s="87"/>
      <c r="I879" s="87"/>
      <c r="J879" s="87"/>
      <c r="K879" s="87"/>
      <c r="L879" s="87"/>
      <c r="M879" s="87"/>
      <c r="N879" s="87"/>
    </row>
    <row r="880" spans="1:14" ht="16.5" x14ac:dyDescent="0.3">
      <c r="A880" s="88" t="s">
        <v>2992</v>
      </c>
      <c r="B880" s="89" t="s">
        <v>5690</v>
      </c>
      <c r="C880" s="90">
        <v>1500</v>
      </c>
      <c r="D880" s="90">
        <v>1500</v>
      </c>
      <c r="E880" s="90" t="s">
        <v>516</v>
      </c>
      <c r="F880" s="87"/>
      <c r="G880" s="87"/>
      <c r="H880" s="87"/>
      <c r="I880" s="87"/>
      <c r="J880" s="87"/>
      <c r="K880" s="87"/>
      <c r="L880" s="87"/>
      <c r="M880" s="87"/>
      <c r="N880" s="87"/>
    </row>
    <row r="881" spans="1:14" ht="16.5" x14ac:dyDescent="0.3">
      <c r="A881" s="88" t="s">
        <v>5691</v>
      </c>
      <c r="B881" s="89" t="s">
        <v>5692</v>
      </c>
      <c r="C881" s="90" t="s">
        <v>5693</v>
      </c>
      <c r="D881" s="90">
        <v>1503</v>
      </c>
      <c r="E881" s="90" t="s">
        <v>516</v>
      </c>
      <c r="F881" s="87"/>
      <c r="G881" s="87"/>
      <c r="H881" s="87"/>
      <c r="I881" s="87"/>
      <c r="J881" s="87"/>
      <c r="K881" s="87"/>
      <c r="L881" s="87"/>
      <c r="M881" s="87"/>
      <c r="N881" s="87"/>
    </row>
    <row r="882" spans="1:14" ht="16.5" x14ac:dyDescent="0.3">
      <c r="A882" s="88" t="s">
        <v>5694</v>
      </c>
      <c r="B882" s="89" t="s">
        <v>4058</v>
      </c>
      <c r="C882" s="90">
        <v>1520</v>
      </c>
      <c r="D882" s="90">
        <v>1520</v>
      </c>
      <c r="E882" s="90" t="s">
        <v>516</v>
      </c>
    </row>
    <row r="883" spans="1:14" ht="16.5" x14ac:dyDescent="0.3">
      <c r="A883" s="88" t="s">
        <v>5695</v>
      </c>
      <c r="B883" s="89" t="s">
        <v>5696</v>
      </c>
      <c r="C883" s="90">
        <v>1522</v>
      </c>
      <c r="D883" s="90">
        <v>1522</v>
      </c>
      <c r="E883" s="90" t="s">
        <v>516</v>
      </c>
    </row>
    <row r="884" spans="1:14" ht="16.5" x14ac:dyDescent="0.3">
      <c r="A884" s="88" t="s">
        <v>961</v>
      </c>
      <c r="B884" s="89" t="s">
        <v>962</v>
      </c>
      <c r="C884" s="90">
        <v>1524</v>
      </c>
      <c r="D884" s="90">
        <v>1524</v>
      </c>
      <c r="E884" s="90" t="s">
        <v>541</v>
      </c>
      <c r="F884" s="87"/>
      <c r="G884" s="87"/>
      <c r="H884" s="87"/>
      <c r="I884" s="87"/>
      <c r="J884" s="87"/>
      <c r="K884" s="87"/>
      <c r="L884" s="87"/>
      <c r="M884" s="87"/>
      <c r="N884" s="87"/>
    </row>
    <row r="885" spans="1:14" ht="16.5" x14ac:dyDescent="0.3">
      <c r="A885" s="88" t="s">
        <v>3520</v>
      </c>
      <c r="B885" s="89" t="s">
        <v>4059</v>
      </c>
      <c r="C885" s="90">
        <v>1527</v>
      </c>
      <c r="D885" s="90">
        <v>1527</v>
      </c>
      <c r="E885" s="90" t="s">
        <v>516</v>
      </c>
    </row>
    <row r="886" spans="1:14" ht="16.5" x14ac:dyDescent="0.3">
      <c r="A886" s="88" t="s">
        <v>5697</v>
      </c>
      <c r="B886" s="89" t="s">
        <v>5698</v>
      </c>
      <c r="C886" s="90" t="s">
        <v>5699</v>
      </c>
      <c r="D886" s="90">
        <v>1530</v>
      </c>
      <c r="E886" s="90" t="s">
        <v>516</v>
      </c>
    </row>
    <row r="887" spans="1:14" ht="16.5" x14ac:dyDescent="0.3">
      <c r="A887" s="88" t="s">
        <v>5700</v>
      </c>
      <c r="B887" s="89" t="s">
        <v>5701</v>
      </c>
      <c r="C887" s="90">
        <v>1530</v>
      </c>
      <c r="D887" s="90">
        <v>1530</v>
      </c>
      <c r="E887" s="90" t="s">
        <v>516</v>
      </c>
    </row>
    <row r="888" spans="1:14" ht="16.5" x14ac:dyDescent="0.3">
      <c r="A888" s="88" t="s">
        <v>3172</v>
      </c>
      <c r="B888" s="89" t="s">
        <v>5702</v>
      </c>
      <c r="C888" s="90">
        <v>1531</v>
      </c>
      <c r="D888" s="90">
        <v>1531</v>
      </c>
      <c r="E888" s="90" t="s">
        <v>516</v>
      </c>
      <c r="F888" s="87"/>
      <c r="G888" s="87"/>
      <c r="H888" s="87"/>
      <c r="I888" s="87"/>
      <c r="J888" s="87"/>
      <c r="K888" s="87"/>
      <c r="L888" s="87"/>
      <c r="M888" s="87"/>
      <c r="N888" s="87"/>
    </row>
    <row r="889" spans="1:14" ht="16.5" x14ac:dyDescent="0.3">
      <c r="A889" s="88" t="s">
        <v>346</v>
      </c>
      <c r="B889" s="89" t="s">
        <v>5703</v>
      </c>
      <c r="C889" s="90">
        <v>1532</v>
      </c>
      <c r="D889" s="90">
        <v>1532</v>
      </c>
      <c r="E889" s="90" t="s">
        <v>516</v>
      </c>
      <c r="F889" s="87"/>
      <c r="G889" s="87"/>
      <c r="H889" s="87"/>
      <c r="I889" s="87"/>
      <c r="J889" s="87"/>
      <c r="K889" s="87"/>
      <c r="L889" s="87"/>
      <c r="M889" s="87"/>
      <c r="N889" s="87"/>
    </row>
    <row r="890" spans="1:14" ht="16.5" x14ac:dyDescent="0.3">
      <c r="A890" s="88" t="s">
        <v>5704</v>
      </c>
      <c r="B890" s="89" t="s">
        <v>3092</v>
      </c>
      <c r="C890" s="90">
        <v>1533</v>
      </c>
      <c r="D890" s="90">
        <v>1533</v>
      </c>
      <c r="E890" s="90" t="s">
        <v>516</v>
      </c>
    </row>
    <row r="891" spans="1:14" ht="16.5" x14ac:dyDescent="0.3">
      <c r="A891" s="88" t="s">
        <v>5705</v>
      </c>
      <c r="B891" s="89" t="s">
        <v>5706</v>
      </c>
      <c r="C891" s="90" t="s">
        <v>5707</v>
      </c>
      <c r="D891" s="90">
        <v>1534</v>
      </c>
      <c r="E891" s="90" t="s">
        <v>516</v>
      </c>
    </row>
    <row r="892" spans="1:14" ht="16.5" x14ac:dyDescent="0.3">
      <c r="A892" s="88" t="s">
        <v>5708</v>
      </c>
      <c r="B892" s="89" t="s">
        <v>5709</v>
      </c>
      <c r="C892" s="90">
        <v>1534</v>
      </c>
      <c r="D892" s="90">
        <v>1534</v>
      </c>
      <c r="E892" s="90" t="s">
        <v>516</v>
      </c>
    </row>
    <row r="893" spans="1:14" ht="16.5" x14ac:dyDescent="0.3">
      <c r="A893" s="88" t="s">
        <v>1144</v>
      </c>
      <c r="B893" s="89" t="s">
        <v>1145</v>
      </c>
      <c r="C893" s="90">
        <v>1538</v>
      </c>
      <c r="D893" s="90">
        <v>1538</v>
      </c>
      <c r="E893" s="90" t="s">
        <v>516</v>
      </c>
      <c r="F893" s="87"/>
      <c r="G893" s="87"/>
      <c r="H893" s="87"/>
      <c r="I893" s="87"/>
      <c r="J893" s="87"/>
      <c r="K893" s="87"/>
      <c r="L893" s="87"/>
      <c r="M893" s="87"/>
      <c r="N893" s="87"/>
    </row>
    <row r="894" spans="1:14" ht="16.5" x14ac:dyDescent="0.3">
      <c r="A894" s="88" t="s">
        <v>5710</v>
      </c>
      <c r="B894" s="89" t="s">
        <v>5711</v>
      </c>
      <c r="C894" s="90">
        <v>1542</v>
      </c>
      <c r="D894" s="90">
        <v>1542</v>
      </c>
      <c r="E894" s="90" t="s">
        <v>516</v>
      </c>
      <c r="F894" s="87"/>
      <c r="G894" s="87"/>
      <c r="H894" s="87"/>
      <c r="I894" s="87"/>
      <c r="J894" s="87"/>
      <c r="K894" s="87"/>
      <c r="L894" s="87"/>
      <c r="M894" s="87"/>
      <c r="N894" s="87"/>
    </row>
    <row r="895" spans="1:14" ht="16.5" x14ac:dyDescent="0.3">
      <c r="A895" s="88" t="s">
        <v>3521</v>
      </c>
      <c r="B895" s="89" t="s">
        <v>4060</v>
      </c>
      <c r="C895" s="90">
        <v>1543</v>
      </c>
      <c r="D895" s="90">
        <v>1543</v>
      </c>
      <c r="E895" s="90" t="s">
        <v>516</v>
      </c>
    </row>
    <row r="896" spans="1:14" ht="16.5" x14ac:dyDescent="0.3">
      <c r="A896" s="88" t="s">
        <v>5712</v>
      </c>
      <c r="B896" s="89" t="s">
        <v>4061</v>
      </c>
      <c r="C896" s="90">
        <v>1551</v>
      </c>
      <c r="D896" s="90">
        <v>1551</v>
      </c>
      <c r="E896" s="90" t="s">
        <v>516</v>
      </c>
      <c r="F896" s="87"/>
      <c r="G896" s="87"/>
      <c r="H896" s="87"/>
      <c r="I896" s="87"/>
      <c r="J896" s="87"/>
      <c r="K896" s="87"/>
      <c r="L896" s="87"/>
      <c r="M896" s="87"/>
      <c r="N896" s="87"/>
    </row>
    <row r="897" spans="1:14" ht="16.5" x14ac:dyDescent="0.3">
      <c r="A897" s="88" t="s">
        <v>5713</v>
      </c>
      <c r="B897" s="89" t="s">
        <v>5714</v>
      </c>
      <c r="C897" s="90">
        <v>1552</v>
      </c>
      <c r="D897" s="90">
        <v>1552</v>
      </c>
      <c r="E897" s="90" t="s">
        <v>516</v>
      </c>
    </row>
    <row r="898" spans="1:14" ht="16.5" x14ac:dyDescent="0.3">
      <c r="A898" s="88" t="s">
        <v>5715</v>
      </c>
      <c r="B898" s="89" t="s">
        <v>4550</v>
      </c>
      <c r="C898" s="90" t="s">
        <v>5716</v>
      </c>
      <c r="D898" s="90">
        <v>1558</v>
      </c>
      <c r="E898" s="90" t="s">
        <v>516</v>
      </c>
      <c r="F898" s="87"/>
      <c r="G898" s="87"/>
      <c r="H898" s="87"/>
      <c r="I898" s="87"/>
      <c r="J898" s="87"/>
      <c r="K898" s="87"/>
      <c r="L898" s="87"/>
      <c r="M898" s="87"/>
      <c r="N898" s="87"/>
    </row>
    <row r="899" spans="1:14" ht="16.5" x14ac:dyDescent="0.3">
      <c r="A899" s="88" t="s">
        <v>5717</v>
      </c>
      <c r="B899" s="89" t="s">
        <v>5718</v>
      </c>
      <c r="C899" s="90" t="s">
        <v>5719</v>
      </c>
      <c r="D899" s="90">
        <v>1558</v>
      </c>
      <c r="E899" s="90" t="s">
        <v>516</v>
      </c>
      <c r="F899" s="87"/>
      <c r="G899" s="87"/>
      <c r="H899" s="87"/>
      <c r="I899" s="87"/>
      <c r="J899" s="87"/>
      <c r="K899" s="87"/>
      <c r="L899" s="87"/>
      <c r="M899" s="87"/>
      <c r="N899" s="87"/>
    </row>
    <row r="900" spans="1:14" ht="16.5" x14ac:dyDescent="0.3">
      <c r="A900" s="88" t="s">
        <v>5720</v>
      </c>
      <c r="B900" s="89" t="s">
        <v>3289</v>
      </c>
      <c r="C900" s="90">
        <v>1558</v>
      </c>
      <c r="D900" s="90">
        <v>1558</v>
      </c>
      <c r="E900" s="90" t="s">
        <v>516</v>
      </c>
      <c r="F900" s="87"/>
      <c r="G900" s="87"/>
      <c r="H900" s="87"/>
      <c r="I900" s="87"/>
      <c r="J900" s="87"/>
      <c r="K900" s="87"/>
      <c r="L900" s="87"/>
      <c r="M900" s="87"/>
      <c r="N900" s="87"/>
    </row>
    <row r="901" spans="1:14" ht="16.5" x14ac:dyDescent="0.3">
      <c r="A901" s="88" t="s">
        <v>3522</v>
      </c>
      <c r="B901" s="89" t="s">
        <v>3522</v>
      </c>
      <c r="C901" s="90">
        <v>1569</v>
      </c>
      <c r="D901" s="90">
        <v>1569</v>
      </c>
      <c r="E901" s="90" t="s">
        <v>516</v>
      </c>
    </row>
    <row r="902" spans="1:14" ht="16.5" x14ac:dyDescent="0.3">
      <c r="A902" s="88" t="s">
        <v>5721</v>
      </c>
      <c r="B902" s="89" t="s">
        <v>4063</v>
      </c>
      <c r="C902" s="90">
        <v>1574</v>
      </c>
      <c r="D902" s="90">
        <v>1574</v>
      </c>
      <c r="E902" s="90" t="s">
        <v>516</v>
      </c>
    </row>
    <row r="903" spans="1:14" ht="16.5" x14ac:dyDescent="0.3">
      <c r="A903" s="88" t="s">
        <v>5722</v>
      </c>
      <c r="B903" s="89" t="s">
        <v>5671</v>
      </c>
      <c r="C903" s="90" t="s">
        <v>5723</v>
      </c>
      <c r="D903" s="90">
        <v>1574</v>
      </c>
      <c r="E903" s="90" t="s">
        <v>516</v>
      </c>
    </row>
    <row r="904" spans="1:14" ht="16.5" x14ac:dyDescent="0.3">
      <c r="A904" s="88" t="s">
        <v>5724</v>
      </c>
      <c r="B904" s="89" t="s">
        <v>5674</v>
      </c>
      <c r="C904" s="90" t="s">
        <v>5725</v>
      </c>
      <c r="D904" s="90">
        <v>1574</v>
      </c>
      <c r="E904" s="90" t="s">
        <v>516</v>
      </c>
    </row>
    <row r="905" spans="1:14" ht="16.5" x14ac:dyDescent="0.3">
      <c r="A905" s="88" t="s">
        <v>5726</v>
      </c>
      <c r="B905" s="89" t="s">
        <v>5727</v>
      </c>
      <c r="C905" s="90">
        <v>1580</v>
      </c>
      <c r="D905" s="90">
        <v>1580</v>
      </c>
      <c r="E905" s="90" t="s">
        <v>516</v>
      </c>
    </row>
    <row r="906" spans="1:14" ht="16.5" x14ac:dyDescent="0.3">
      <c r="A906" s="88" t="s">
        <v>5728</v>
      </c>
      <c r="B906" s="89" t="s">
        <v>5729</v>
      </c>
      <c r="C906" s="90">
        <v>1582</v>
      </c>
      <c r="D906" s="90">
        <v>1582</v>
      </c>
      <c r="E906" s="90" t="s">
        <v>541</v>
      </c>
    </row>
    <row r="907" spans="1:14" ht="16.5" x14ac:dyDescent="0.3">
      <c r="A907" s="88" t="s">
        <v>393</v>
      </c>
      <c r="B907" s="89" t="s">
        <v>2440</v>
      </c>
      <c r="C907" s="90">
        <v>1584</v>
      </c>
      <c r="D907" s="90">
        <v>1584</v>
      </c>
      <c r="E907" s="90" t="s">
        <v>516</v>
      </c>
      <c r="F907" s="87"/>
      <c r="G907" s="87"/>
      <c r="H907" s="87"/>
      <c r="I907" s="87"/>
      <c r="J907" s="87"/>
      <c r="K907" s="87"/>
      <c r="L907" s="87"/>
      <c r="M907" s="87"/>
      <c r="N907" s="87"/>
    </row>
    <row r="908" spans="1:14" ht="16.5" x14ac:dyDescent="0.3">
      <c r="A908" s="88" t="s">
        <v>5730</v>
      </c>
      <c r="B908" s="89" t="s">
        <v>5731</v>
      </c>
      <c r="C908" s="90" t="s">
        <v>5732</v>
      </c>
      <c r="D908" s="90">
        <v>1585</v>
      </c>
      <c r="E908" s="90" t="s">
        <v>516</v>
      </c>
      <c r="F908" s="87"/>
      <c r="G908" s="87"/>
      <c r="H908" s="87"/>
      <c r="I908" s="87"/>
      <c r="J908" s="87"/>
      <c r="K908" s="87"/>
      <c r="L908" s="87"/>
      <c r="M908" s="87"/>
      <c r="N908" s="87"/>
    </row>
    <row r="909" spans="1:14" ht="16.5" x14ac:dyDescent="0.3">
      <c r="A909" s="88" t="s">
        <v>5733</v>
      </c>
      <c r="B909" s="89" t="s">
        <v>5734</v>
      </c>
      <c r="C909" s="90" t="s">
        <v>5735</v>
      </c>
      <c r="D909" s="90">
        <v>1586</v>
      </c>
      <c r="E909" s="90" t="s">
        <v>516</v>
      </c>
      <c r="F909" s="87"/>
      <c r="G909" s="87"/>
      <c r="H909" s="87"/>
      <c r="I909" s="87"/>
      <c r="J909" s="87"/>
      <c r="K909" s="87"/>
      <c r="L909" s="87"/>
      <c r="M909" s="87"/>
      <c r="N909" s="87"/>
    </row>
    <row r="910" spans="1:14" ht="16.5" x14ac:dyDescent="0.3">
      <c r="A910" s="88" t="s">
        <v>2124</v>
      </c>
      <c r="B910" s="89" t="s">
        <v>2125</v>
      </c>
      <c r="C910" s="90">
        <v>1589</v>
      </c>
      <c r="D910" s="90">
        <v>1589</v>
      </c>
      <c r="E910" s="90" t="s">
        <v>516</v>
      </c>
      <c r="F910" s="87"/>
      <c r="G910" s="87"/>
      <c r="H910" s="87"/>
      <c r="I910" s="87"/>
      <c r="J910" s="87"/>
      <c r="K910" s="87"/>
      <c r="L910" s="87"/>
      <c r="M910" s="87"/>
      <c r="N910" s="87"/>
    </row>
    <row r="911" spans="1:14" ht="16.5" x14ac:dyDescent="0.3">
      <c r="A911" s="88" t="s">
        <v>5736</v>
      </c>
      <c r="B911" s="89" t="s">
        <v>5737</v>
      </c>
      <c r="C911" s="90" t="s">
        <v>5738</v>
      </c>
      <c r="D911" s="90">
        <v>1596</v>
      </c>
      <c r="E911" s="90" t="s">
        <v>516</v>
      </c>
    </row>
    <row r="912" spans="1:14" ht="16.5" x14ac:dyDescent="0.3">
      <c r="A912" s="88" t="s">
        <v>5739</v>
      </c>
      <c r="B912" s="89" t="s">
        <v>5740</v>
      </c>
      <c r="C912" s="90" t="s">
        <v>5741</v>
      </c>
      <c r="D912" s="90">
        <v>1597</v>
      </c>
      <c r="E912" s="90" t="s">
        <v>516</v>
      </c>
    </row>
    <row r="913" spans="1:14" ht="16.5" x14ac:dyDescent="0.3">
      <c r="A913" s="88" t="s">
        <v>5742</v>
      </c>
      <c r="B913" s="89" t="s">
        <v>133</v>
      </c>
      <c r="C913" s="90">
        <v>1599</v>
      </c>
      <c r="D913" s="90">
        <v>1599</v>
      </c>
      <c r="E913" s="90" t="s">
        <v>516</v>
      </c>
    </row>
    <row r="914" spans="1:14" ht="16.5" x14ac:dyDescent="0.3">
      <c r="A914" s="88" t="s">
        <v>376</v>
      </c>
      <c r="B914" s="89" t="s">
        <v>2371</v>
      </c>
      <c r="C914" s="90">
        <v>1600</v>
      </c>
      <c r="D914" s="90">
        <v>1600</v>
      </c>
      <c r="E914" s="90" t="s">
        <v>516</v>
      </c>
      <c r="F914" s="87"/>
      <c r="G914" s="87"/>
      <c r="H914" s="87"/>
      <c r="I914" s="87"/>
      <c r="J914" s="87"/>
      <c r="K914" s="87"/>
      <c r="L914" s="87"/>
      <c r="M914" s="87"/>
      <c r="N914" s="87"/>
    </row>
    <row r="915" spans="1:14" ht="16.5" x14ac:dyDescent="0.3">
      <c r="A915" s="88" t="s">
        <v>5743</v>
      </c>
      <c r="B915" s="89" t="s">
        <v>5744</v>
      </c>
      <c r="C915" s="90">
        <v>1603</v>
      </c>
      <c r="D915" s="90">
        <v>1603</v>
      </c>
      <c r="E915" s="90" t="s">
        <v>516</v>
      </c>
      <c r="F915" s="87"/>
      <c r="G915" s="87"/>
      <c r="H915" s="87"/>
      <c r="I915" s="87"/>
      <c r="J915" s="87"/>
      <c r="K915" s="87"/>
      <c r="L915" s="87"/>
      <c r="M915" s="87"/>
      <c r="N915" s="87"/>
    </row>
    <row r="916" spans="1:14" ht="16.5" x14ac:dyDescent="0.3">
      <c r="A916" s="88" t="s">
        <v>1716</v>
      </c>
      <c r="B916" s="89" t="s">
        <v>1717</v>
      </c>
      <c r="C916" s="90">
        <v>1604</v>
      </c>
      <c r="D916" s="90">
        <v>1604</v>
      </c>
      <c r="E916" s="90" t="s">
        <v>516</v>
      </c>
      <c r="F916" s="87"/>
      <c r="G916" s="87"/>
      <c r="H916" s="87"/>
      <c r="I916" s="87"/>
      <c r="J916" s="87"/>
      <c r="K916" s="87"/>
      <c r="L916" s="87"/>
      <c r="M916" s="87"/>
      <c r="N916" s="87"/>
    </row>
    <row r="917" spans="1:14" ht="16.5" x14ac:dyDescent="0.3">
      <c r="A917" s="88" t="s">
        <v>1962</v>
      </c>
      <c r="B917" s="89" t="s">
        <v>5745</v>
      </c>
      <c r="C917" s="90">
        <v>1609</v>
      </c>
      <c r="D917" s="90">
        <v>1609</v>
      </c>
      <c r="E917" s="90" t="s">
        <v>541</v>
      </c>
      <c r="F917" s="87"/>
      <c r="G917" s="87"/>
      <c r="H917" s="87"/>
      <c r="I917" s="87"/>
      <c r="J917" s="87"/>
      <c r="K917" s="87"/>
      <c r="L917" s="87"/>
      <c r="M917" s="87"/>
      <c r="N917" s="87"/>
    </row>
    <row r="918" spans="1:14" ht="16.5" x14ac:dyDescent="0.3">
      <c r="A918" s="88" t="s">
        <v>505</v>
      </c>
      <c r="B918" s="89" t="s">
        <v>5746</v>
      </c>
      <c r="C918" s="90">
        <v>1610</v>
      </c>
      <c r="D918" s="90">
        <v>1610</v>
      </c>
      <c r="E918" s="90" t="s">
        <v>516</v>
      </c>
      <c r="F918" s="87"/>
      <c r="G918" s="87"/>
      <c r="H918" s="87"/>
      <c r="I918" s="87"/>
      <c r="J918" s="87"/>
      <c r="K918" s="87"/>
      <c r="L918" s="87"/>
      <c r="M918" s="87"/>
      <c r="N918" s="87"/>
    </row>
    <row r="919" spans="1:14" ht="16.5" x14ac:dyDescent="0.3">
      <c r="A919" s="88" t="s">
        <v>321</v>
      </c>
      <c r="B919" s="89" t="s">
        <v>1943</v>
      </c>
      <c r="C919" s="90">
        <v>1614</v>
      </c>
      <c r="D919" s="90">
        <v>1614</v>
      </c>
      <c r="E919" s="90" t="s">
        <v>516</v>
      </c>
      <c r="F919" s="87"/>
      <c r="G919" s="87"/>
      <c r="H919" s="87"/>
      <c r="I919" s="87"/>
      <c r="J919" s="87"/>
      <c r="K919" s="87"/>
      <c r="L919" s="87"/>
      <c r="M919" s="87"/>
      <c r="N919" s="87"/>
    </row>
    <row r="920" spans="1:14" ht="16.5" x14ac:dyDescent="0.3">
      <c r="A920" s="88" t="s">
        <v>5747</v>
      </c>
      <c r="B920" s="89" t="s">
        <v>2522</v>
      </c>
      <c r="C920" s="90">
        <v>1616</v>
      </c>
      <c r="D920" s="90">
        <v>1616</v>
      </c>
      <c r="E920" s="90" t="s">
        <v>516</v>
      </c>
      <c r="F920" s="87"/>
      <c r="G920" s="87"/>
      <c r="H920" s="87"/>
      <c r="I920" s="87"/>
      <c r="J920" s="87"/>
      <c r="K920" s="87"/>
      <c r="L920" s="87"/>
      <c r="M920" s="87"/>
      <c r="N920" s="87"/>
    </row>
    <row r="921" spans="1:14" ht="16.5" x14ac:dyDescent="0.3">
      <c r="A921" s="88" t="s">
        <v>5748</v>
      </c>
      <c r="B921" s="89" t="s">
        <v>4499</v>
      </c>
      <c r="C921" s="90" t="s">
        <v>5749</v>
      </c>
      <c r="D921" s="90">
        <v>1616</v>
      </c>
      <c r="E921" s="90" t="s">
        <v>516</v>
      </c>
      <c r="F921" s="87"/>
      <c r="G921" s="87"/>
      <c r="H921" s="87"/>
      <c r="I921" s="87"/>
      <c r="J921" s="87"/>
      <c r="K921" s="87"/>
      <c r="L921" s="87"/>
      <c r="M921" s="87"/>
      <c r="N921" s="87"/>
    </row>
    <row r="922" spans="1:14" ht="16.5" x14ac:dyDescent="0.3">
      <c r="A922" s="88" t="s">
        <v>1107</v>
      </c>
      <c r="B922" s="89" t="s">
        <v>1108</v>
      </c>
      <c r="C922" s="90" t="s">
        <v>1109</v>
      </c>
      <c r="D922" s="90">
        <v>1621</v>
      </c>
      <c r="E922" s="90" t="s">
        <v>516</v>
      </c>
      <c r="F922" s="87"/>
      <c r="G922" s="87"/>
      <c r="H922" s="87"/>
      <c r="I922" s="87"/>
      <c r="J922" s="87"/>
      <c r="K922" s="87"/>
      <c r="L922" s="87"/>
      <c r="M922" s="87"/>
      <c r="N922" s="87"/>
    </row>
    <row r="923" spans="1:14" ht="16.5" x14ac:dyDescent="0.3">
      <c r="A923" s="88" t="s">
        <v>2908</v>
      </c>
      <c r="B923" s="89" t="s">
        <v>5750</v>
      </c>
      <c r="C923" s="90" t="s">
        <v>2910</v>
      </c>
      <c r="D923" s="90">
        <v>1621</v>
      </c>
      <c r="E923" s="90" t="s">
        <v>516</v>
      </c>
      <c r="F923" s="87"/>
      <c r="G923" s="87"/>
      <c r="H923" s="87"/>
      <c r="I923" s="87"/>
      <c r="J923" s="87"/>
      <c r="K923" s="87"/>
      <c r="L923" s="87"/>
      <c r="M923" s="87"/>
      <c r="N923" s="87"/>
    </row>
    <row r="924" spans="1:14" ht="16.5" x14ac:dyDescent="0.3">
      <c r="A924" s="88" t="s">
        <v>5751</v>
      </c>
      <c r="B924" s="89" t="s">
        <v>3688</v>
      </c>
      <c r="C924" s="90">
        <v>1623</v>
      </c>
      <c r="D924" s="90">
        <v>1623</v>
      </c>
      <c r="E924" s="90" t="s">
        <v>516</v>
      </c>
    </row>
    <row r="925" spans="1:14" ht="16.5" x14ac:dyDescent="0.3">
      <c r="A925" s="88" t="s">
        <v>5752</v>
      </c>
      <c r="B925" s="89" t="s">
        <v>5753</v>
      </c>
      <c r="C925" s="90">
        <v>1626</v>
      </c>
      <c r="D925" s="90">
        <v>1626</v>
      </c>
      <c r="E925" s="90" t="s">
        <v>541</v>
      </c>
      <c r="F925" s="87"/>
      <c r="G925" s="87"/>
      <c r="H925" s="87"/>
      <c r="I925" s="87"/>
      <c r="J925" s="87"/>
      <c r="K925" s="87"/>
      <c r="L925" s="87"/>
      <c r="M925" s="87"/>
      <c r="N925" s="87"/>
    </row>
    <row r="926" spans="1:14" ht="16.5" x14ac:dyDescent="0.3">
      <c r="A926" s="88" t="s">
        <v>5754</v>
      </c>
      <c r="B926" s="89" t="s">
        <v>4364</v>
      </c>
      <c r="C926" s="90">
        <v>1631</v>
      </c>
      <c r="D926" s="90">
        <v>1631</v>
      </c>
      <c r="E926" s="90" t="s">
        <v>516</v>
      </c>
    </row>
    <row r="927" spans="1:14" ht="16.5" x14ac:dyDescent="0.3">
      <c r="A927" s="88" t="s">
        <v>208</v>
      </c>
      <c r="B927" s="89" t="s">
        <v>1227</v>
      </c>
      <c r="C927" s="90">
        <v>1639</v>
      </c>
      <c r="D927" s="90">
        <v>1639</v>
      </c>
      <c r="E927" s="90" t="s">
        <v>516</v>
      </c>
      <c r="F927" s="87"/>
      <c r="G927" s="87"/>
      <c r="H927" s="87"/>
      <c r="I927" s="87"/>
      <c r="J927" s="87"/>
      <c r="K927" s="87"/>
      <c r="L927" s="87"/>
      <c r="M927" s="87"/>
      <c r="N927" s="87"/>
    </row>
    <row r="928" spans="1:14" ht="16.5" x14ac:dyDescent="0.3">
      <c r="A928" s="88" t="s">
        <v>5755</v>
      </c>
      <c r="B928" s="89" t="s">
        <v>3977</v>
      </c>
      <c r="C928" s="90">
        <v>1641</v>
      </c>
      <c r="D928" s="90">
        <v>1641</v>
      </c>
      <c r="E928" s="90" t="s">
        <v>516</v>
      </c>
      <c r="F928" s="87"/>
      <c r="G928" s="87"/>
      <c r="H928" s="87"/>
      <c r="I928" s="87"/>
      <c r="J928" s="87"/>
      <c r="K928" s="87"/>
      <c r="L928" s="87"/>
      <c r="M928" s="87"/>
      <c r="N928" s="87"/>
    </row>
    <row r="929" spans="1:14" ht="16.5" x14ac:dyDescent="0.3">
      <c r="A929" s="88" t="s">
        <v>5756</v>
      </c>
      <c r="B929" s="89" t="s">
        <v>5757</v>
      </c>
      <c r="C929" s="90" t="s">
        <v>5758</v>
      </c>
      <c r="D929" s="90">
        <v>1645</v>
      </c>
      <c r="E929" s="90" t="s">
        <v>516</v>
      </c>
    </row>
    <row r="930" spans="1:14" ht="16.5" x14ac:dyDescent="0.3">
      <c r="A930" s="88" t="s">
        <v>3523</v>
      </c>
      <c r="B930" s="89" t="s">
        <v>4065</v>
      </c>
      <c r="C930" s="90">
        <v>1646</v>
      </c>
      <c r="D930" s="90">
        <v>1646</v>
      </c>
      <c r="E930" s="90" t="s">
        <v>516</v>
      </c>
    </row>
    <row r="931" spans="1:14" ht="16.5" x14ac:dyDescent="0.3">
      <c r="A931" s="88" t="s">
        <v>5759</v>
      </c>
      <c r="B931" s="89" t="s">
        <v>3604</v>
      </c>
      <c r="C931" s="90">
        <v>1649</v>
      </c>
      <c r="D931" s="90">
        <v>1649</v>
      </c>
      <c r="E931" s="90" t="s">
        <v>541</v>
      </c>
    </row>
    <row r="932" spans="1:14" ht="16.5" x14ac:dyDescent="0.3">
      <c r="A932" s="88" t="s">
        <v>5760</v>
      </c>
      <c r="B932" s="89" t="s">
        <v>5761</v>
      </c>
      <c r="C932" s="90">
        <v>1656</v>
      </c>
      <c r="D932" s="90">
        <v>1656</v>
      </c>
      <c r="E932" s="90" t="s">
        <v>541</v>
      </c>
    </row>
    <row r="933" spans="1:14" ht="16.5" x14ac:dyDescent="0.3">
      <c r="A933" s="88" t="s">
        <v>250</v>
      </c>
      <c r="B933" s="89" t="s">
        <v>3257</v>
      </c>
      <c r="C933" s="90">
        <v>1664</v>
      </c>
      <c r="D933" s="90">
        <v>1664</v>
      </c>
      <c r="E933" s="90" t="s">
        <v>516</v>
      </c>
    </row>
    <row r="934" spans="1:14" ht="16.5" x14ac:dyDescent="0.3">
      <c r="A934" s="88" t="s">
        <v>3524</v>
      </c>
      <c r="B934" s="89" t="s">
        <v>4066</v>
      </c>
      <c r="C934" s="90">
        <v>1666</v>
      </c>
      <c r="D934" s="90">
        <v>1666</v>
      </c>
      <c r="E934" s="90" t="s">
        <v>516</v>
      </c>
      <c r="F934" s="87"/>
      <c r="G934" s="87"/>
      <c r="H934" s="87"/>
      <c r="I934" s="87"/>
      <c r="J934" s="87"/>
      <c r="K934" s="87"/>
      <c r="L934" s="87"/>
      <c r="M934" s="87"/>
      <c r="N934" s="87"/>
    </row>
    <row r="935" spans="1:14" ht="16.5" x14ac:dyDescent="0.3">
      <c r="A935" s="88" t="s">
        <v>5762</v>
      </c>
      <c r="B935" s="89" t="s">
        <v>4067</v>
      </c>
      <c r="C935" s="90">
        <v>1667</v>
      </c>
      <c r="D935" s="90">
        <v>1667</v>
      </c>
      <c r="E935" s="90" t="s">
        <v>516</v>
      </c>
    </row>
    <row r="936" spans="1:14" ht="16.5" x14ac:dyDescent="0.3">
      <c r="A936" s="88" t="s">
        <v>5763</v>
      </c>
      <c r="B936" s="89" t="s">
        <v>3080</v>
      </c>
      <c r="C936" s="90" t="s">
        <v>5764</v>
      </c>
      <c r="D936" s="90">
        <v>1675</v>
      </c>
      <c r="E936" s="90" t="s">
        <v>541</v>
      </c>
      <c r="F936" s="87"/>
      <c r="G936" s="87"/>
      <c r="H936" s="87"/>
      <c r="I936" s="87"/>
      <c r="J936" s="87"/>
      <c r="K936" s="87"/>
      <c r="L936" s="87"/>
      <c r="M936" s="87"/>
      <c r="N936" s="87"/>
    </row>
    <row r="937" spans="1:14" ht="16.5" x14ac:dyDescent="0.3">
      <c r="A937" s="88" t="s">
        <v>5765</v>
      </c>
      <c r="B937" s="89" t="s">
        <v>4463</v>
      </c>
      <c r="C937" s="90">
        <v>1675</v>
      </c>
      <c r="D937" s="90">
        <v>1675</v>
      </c>
      <c r="E937" s="90" t="s">
        <v>541</v>
      </c>
      <c r="F937" s="87"/>
      <c r="G937" s="87"/>
      <c r="H937" s="87"/>
      <c r="I937" s="87"/>
      <c r="J937" s="87"/>
      <c r="K937" s="87"/>
      <c r="L937" s="87"/>
      <c r="M937" s="87"/>
      <c r="N937" s="87"/>
    </row>
    <row r="938" spans="1:14" ht="16.5" x14ac:dyDescent="0.3">
      <c r="A938" s="88" t="s">
        <v>5766</v>
      </c>
      <c r="B938" s="89" t="s">
        <v>4068</v>
      </c>
      <c r="C938" s="90">
        <v>1679</v>
      </c>
      <c r="D938" s="90">
        <v>1679</v>
      </c>
      <c r="E938" s="90" t="s">
        <v>516</v>
      </c>
    </row>
    <row r="939" spans="1:14" ht="16.5" x14ac:dyDescent="0.3">
      <c r="A939" s="88" t="s">
        <v>5767</v>
      </c>
      <c r="B939" s="89" t="s">
        <v>4069</v>
      </c>
      <c r="C939" s="90">
        <v>1680</v>
      </c>
      <c r="D939" s="90">
        <v>1680</v>
      </c>
      <c r="E939" s="90" t="s">
        <v>516</v>
      </c>
    </row>
    <row r="940" spans="1:14" ht="16.5" x14ac:dyDescent="0.3">
      <c r="A940" s="88" t="s">
        <v>5768</v>
      </c>
      <c r="B940" s="89" t="s">
        <v>4513</v>
      </c>
      <c r="C940" s="91" t="s">
        <v>5769</v>
      </c>
      <c r="D940" s="91">
        <v>1686</v>
      </c>
      <c r="E940" s="90" t="s">
        <v>516</v>
      </c>
    </row>
    <row r="941" spans="1:14" ht="16.5" x14ac:dyDescent="0.3">
      <c r="A941" s="88" t="s">
        <v>2831</v>
      </c>
      <c r="B941" s="89" t="s">
        <v>2832</v>
      </c>
      <c r="C941" s="90" t="s">
        <v>2833</v>
      </c>
      <c r="D941" s="90">
        <v>1686</v>
      </c>
      <c r="E941" s="90" t="s">
        <v>516</v>
      </c>
      <c r="F941" s="87"/>
      <c r="G941" s="87"/>
      <c r="H941" s="87"/>
      <c r="I941" s="87"/>
      <c r="J941" s="87"/>
      <c r="K941" s="87"/>
      <c r="L941" s="87"/>
      <c r="M941" s="87"/>
      <c r="N941" s="87"/>
    </row>
    <row r="942" spans="1:14" ht="16.5" x14ac:dyDescent="0.3">
      <c r="A942" s="88" t="s">
        <v>5770</v>
      </c>
      <c r="B942" s="89" t="s">
        <v>5771</v>
      </c>
      <c r="C942" s="90">
        <v>1687</v>
      </c>
      <c r="D942" s="90">
        <v>1687</v>
      </c>
      <c r="E942" s="90" t="s">
        <v>516</v>
      </c>
      <c r="F942" s="87"/>
      <c r="G942" s="87"/>
      <c r="H942" s="87"/>
      <c r="I942" s="87"/>
      <c r="J942" s="87"/>
      <c r="K942" s="87"/>
      <c r="L942" s="87"/>
      <c r="M942" s="87"/>
      <c r="N942" s="87"/>
    </row>
    <row r="943" spans="1:14" ht="16.5" x14ac:dyDescent="0.3">
      <c r="A943" s="88" t="s">
        <v>5772</v>
      </c>
      <c r="B943" s="89" t="s">
        <v>5773</v>
      </c>
      <c r="C943" s="90" t="s">
        <v>5774</v>
      </c>
      <c r="D943" s="90">
        <v>1687</v>
      </c>
      <c r="E943" s="90" t="s">
        <v>541</v>
      </c>
      <c r="F943" s="87"/>
      <c r="G943" s="87"/>
      <c r="H943" s="87"/>
      <c r="I943" s="87"/>
      <c r="J943" s="87"/>
      <c r="K943" s="87"/>
      <c r="L943" s="87"/>
      <c r="M943" s="87"/>
      <c r="N943" s="87"/>
    </row>
    <row r="944" spans="1:14" ht="16.5" x14ac:dyDescent="0.3">
      <c r="A944" s="88" t="s">
        <v>190</v>
      </c>
      <c r="B944" s="89" t="s">
        <v>1055</v>
      </c>
      <c r="C944" s="90">
        <v>1689</v>
      </c>
      <c r="D944" s="90">
        <v>1689</v>
      </c>
      <c r="E944" s="90" t="s">
        <v>516</v>
      </c>
      <c r="F944" s="87"/>
      <c r="G944" s="87"/>
      <c r="H944" s="87"/>
      <c r="I944" s="87"/>
      <c r="J944" s="87"/>
      <c r="K944" s="87"/>
      <c r="L944" s="87"/>
      <c r="M944" s="87"/>
      <c r="N944" s="87"/>
    </row>
    <row r="945" spans="1:14" ht="16.5" x14ac:dyDescent="0.3">
      <c r="A945" s="88" t="s">
        <v>5775</v>
      </c>
      <c r="B945" s="89" t="s">
        <v>4438</v>
      </c>
      <c r="C945" s="90" t="s">
        <v>5776</v>
      </c>
      <c r="D945" s="90">
        <v>1690</v>
      </c>
      <c r="E945" s="90" t="s">
        <v>516</v>
      </c>
      <c r="F945" s="87"/>
      <c r="G945" s="87"/>
      <c r="H945" s="87"/>
      <c r="I945" s="87"/>
      <c r="J945" s="87"/>
      <c r="K945" s="87"/>
      <c r="L945" s="87"/>
      <c r="M945" s="87"/>
      <c r="N945" s="87"/>
    </row>
    <row r="946" spans="1:14" ht="16.5" x14ac:dyDescent="0.3">
      <c r="A946" s="88" t="s">
        <v>5777</v>
      </c>
      <c r="B946" s="89" t="s">
        <v>2337</v>
      </c>
      <c r="C946" s="90">
        <v>1690</v>
      </c>
      <c r="D946" s="90">
        <v>1690</v>
      </c>
      <c r="E946" s="90" t="s">
        <v>516</v>
      </c>
      <c r="F946" s="87"/>
      <c r="G946" s="87"/>
      <c r="H946" s="87"/>
      <c r="I946" s="87"/>
      <c r="J946" s="87"/>
      <c r="K946" s="87"/>
      <c r="L946" s="87"/>
      <c r="M946" s="87"/>
      <c r="N946" s="87"/>
    </row>
    <row r="947" spans="1:14" ht="16.5" x14ac:dyDescent="0.3">
      <c r="A947" s="88" t="s">
        <v>5778</v>
      </c>
      <c r="B947" s="89" t="s">
        <v>5779</v>
      </c>
      <c r="C947" s="90">
        <v>1691</v>
      </c>
      <c r="D947" s="90">
        <v>1691</v>
      </c>
      <c r="E947" s="90" t="s">
        <v>541</v>
      </c>
    </row>
    <row r="948" spans="1:14" ht="16.5" x14ac:dyDescent="0.3">
      <c r="A948" s="88" t="s">
        <v>3525</v>
      </c>
      <c r="B948" s="89" t="s">
        <v>5780</v>
      </c>
      <c r="C948" s="90">
        <v>1695</v>
      </c>
      <c r="D948" s="90">
        <v>1695</v>
      </c>
      <c r="E948" s="90" t="s">
        <v>516</v>
      </c>
    </row>
    <row r="949" spans="1:14" ht="16.5" x14ac:dyDescent="0.3">
      <c r="A949" s="88" t="s">
        <v>5781</v>
      </c>
      <c r="B949" s="89" t="s">
        <v>3526</v>
      </c>
      <c r="C949" s="90">
        <v>1697</v>
      </c>
      <c r="D949" s="90">
        <v>1697</v>
      </c>
      <c r="E949" s="90" t="s">
        <v>516</v>
      </c>
    </row>
    <row r="950" spans="1:14" ht="16.5" x14ac:dyDescent="0.3">
      <c r="A950" s="88" t="s">
        <v>2676</v>
      </c>
      <c r="B950" s="89" t="s">
        <v>5782</v>
      </c>
      <c r="C950" s="90">
        <v>1699</v>
      </c>
      <c r="D950" s="90">
        <v>1699</v>
      </c>
      <c r="E950" s="90" t="s">
        <v>516</v>
      </c>
      <c r="F950" s="87"/>
      <c r="G950" s="87"/>
      <c r="H950" s="87"/>
      <c r="I950" s="87"/>
      <c r="J950" s="87"/>
      <c r="K950" s="87"/>
      <c r="L950" s="87"/>
      <c r="M950" s="87"/>
      <c r="N950" s="87"/>
    </row>
    <row r="951" spans="1:14" ht="16.5" x14ac:dyDescent="0.3">
      <c r="A951" s="88" t="s">
        <v>5783</v>
      </c>
      <c r="B951" s="89" t="s">
        <v>5784</v>
      </c>
      <c r="C951" s="90" t="s">
        <v>5785</v>
      </c>
      <c r="D951" s="90">
        <v>1701</v>
      </c>
      <c r="E951" s="90" t="s">
        <v>516</v>
      </c>
      <c r="F951" s="87"/>
      <c r="G951" s="87"/>
      <c r="H951" s="87"/>
      <c r="I951" s="87"/>
      <c r="J951" s="87"/>
      <c r="K951" s="87"/>
      <c r="L951" s="87"/>
      <c r="M951" s="87"/>
      <c r="N951" s="87"/>
    </row>
    <row r="952" spans="1:14" ht="16.5" x14ac:dyDescent="0.3">
      <c r="A952" s="88" t="s">
        <v>5786</v>
      </c>
      <c r="B952" s="89" t="s">
        <v>5787</v>
      </c>
      <c r="C952" s="90">
        <v>1701</v>
      </c>
      <c r="D952" s="90">
        <v>1701</v>
      </c>
      <c r="E952" s="90" t="s">
        <v>516</v>
      </c>
      <c r="F952" s="87"/>
      <c r="G952" s="87"/>
      <c r="H952" s="87"/>
      <c r="I952" s="87"/>
      <c r="J952" s="87"/>
      <c r="K952" s="87"/>
      <c r="L952" s="87"/>
      <c r="M952" s="87"/>
      <c r="N952" s="87"/>
    </row>
    <row r="953" spans="1:14" ht="16.5" x14ac:dyDescent="0.3">
      <c r="A953" s="88" t="s">
        <v>5788</v>
      </c>
      <c r="B953" s="89" t="s">
        <v>5789</v>
      </c>
      <c r="C953" s="90" t="s">
        <v>5790</v>
      </c>
      <c r="D953" s="90">
        <v>1702</v>
      </c>
      <c r="E953" s="90" t="s">
        <v>516</v>
      </c>
    </row>
    <row r="954" spans="1:14" ht="16.5" x14ac:dyDescent="0.3">
      <c r="A954" s="88" t="s">
        <v>5791</v>
      </c>
      <c r="B954" s="89" t="s">
        <v>4070</v>
      </c>
      <c r="C954" s="90">
        <v>1704</v>
      </c>
      <c r="D954" s="90">
        <v>1704</v>
      </c>
      <c r="E954" s="90" t="s">
        <v>516</v>
      </c>
    </row>
    <row r="955" spans="1:14" ht="16.5" x14ac:dyDescent="0.3">
      <c r="A955" s="88" t="s">
        <v>5792</v>
      </c>
      <c r="B955" s="89" t="s">
        <v>5793</v>
      </c>
      <c r="C955" s="90">
        <v>1705</v>
      </c>
      <c r="D955" s="90">
        <v>1705</v>
      </c>
      <c r="E955" s="90" t="s">
        <v>516</v>
      </c>
      <c r="F955" s="87"/>
      <c r="G955" s="87"/>
      <c r="H955" s="87"/>
      <c r="I955" s="87"/>
      <c r="J955" s="87"/>
      <c r="K955" s="87"/>
      <c r="L955" s="87"/>
      <c r="M955" s="87"/>
      <c r="N955" s="87"/>
    </row>
    <row r="956" spans="1:14" ht="16.5" x14ac:dyDescent="0.3">
      <c r="A956" s="88" t="s">
        <v>5794</v>
      </c>
      <c r="B956" s="89" t="s">
        <v>5795</v>
      </c>
      <c r="C956" s="90" t="s">
        <v>5796</v>
      </c>
      <c r="D956" s="90">
        <v>1705</v>
      </c>
      <c r="E956" s="90" t="s">
        <v>516</v>
      </c>
      <c r="F956" s="87"/>
      <c r="G956" s="87"/>
      <c r="H956" s="87"/>
      <c r="I956" s="87"/>
      <c r="J956" s="87"/>
      <c r="K956" s="87"/>
      <c r="L956" s="87"/>
      <c r="M956" s="87"/>
      <c r="N956" s="87"/>
    </row>
    <row r="957" spans="1:14" ht="16.5" x14ac:dyDescent="0.3">
      <c r="A957" s="88" t="s">
        <v>5797</v>
      </c>
      <c r="B957" s="89" t="s">
        <v>4422</v>
      </c>
      <c r="C957" s="90" t="s">
        <v>5798</v>
      </c>
      <c r="D957" s="90">
        <v>1713</v>
      </c>
      <c r="E957" s="90" t="s">
        <v>516</v>
      </c>
      <c r="F957" s="87"/>
      <c r="G957" s="87"/>
      <c r="H957" s="87"/>
      <c r="I957" s="87"/>
      <c r="J957" s="87"/>
      <c r="K957" s="87"/>
      <c r="L957" s="87"/>
      <c r="M957" s="87"/>
      <c r="N957" s="87"/>
    </row>
    <row r="958" spans="1:14" ht="16.5" x14ac:dyDescent="0.3">
      <c r="A958" s="88" t="s">
        <v>5799</v>
      </c>
      <c r="B958" s="89" t="s">
        <v>4422</v>
      </c>
      <c r="C958" s="90" t="s">
        <v>5800</v>
      </c>
      <c r="D958" s="90">
        <v>1713</v>
      </c>
      <c r="E958" s="90" t="s">
        <v>516</v>
      </c>
      <c r="F958" s="87"/>
      <c r="G958" s="87"/>
      <c r="H958" s="87"/>
      <c r="I958" s="87"/>
      <c r="J958" s="87"/>
      <c r="K958" s="87"/>
      <c r="L958" s="87"/>
      <c r="M958" s="87"/>
      <c r="N958" s="87"/>
    </row>
    <row r="959" spans="1:14" ht="16.5" x14ac:dyDescent="0.3">
      <c r="A959" s="88" t="s">
        <v>5801</v>
      </c>
      <c r="B959" s="89" t="s">
        <v>4071</v>
      </c>
      <c r="C959" s="90">
        <v>1713</v>
      </c>
      <c r="D959" s="90">
        <v>1713</v>
      </c>
      <c r="E959" s="90" t="s">
        <v>516</v>
      </c>
      <c r="F959" s="87"/>
      <c r="G959" s="87"/>
      <c r="H959" s="87"/>
      <c r="I959" s="87"/>
      <c r="J959" s="87"/>
      <c r="K959" s="87"/>
      <c r="L959" s="87"/>
      <c r="M959" s="87"/>
      <c r="N959" s="87"/>
    </row>
    <row r="960" spans="1:14" ht="16.5" x14ac:dyDescent="0.3">
      <c r="A960" s="88" t="s">
        <v>5802</v>
      </c>
      <c r="B960" s="89" t="s">
        <v>4072</v>
      </c>
      <c r="C960" s="90">
        <v>1724</v>
      </c>
      <c r="D960" s="90">
        <v>1724</v>
      </c>
      <c r="E960" s="90" t="s">
        <v>516</v>
      </c>
    </row>
    <row r="961" spans="1:14" ht="16.5" x14ac:dyDescent="0.3">
      <c r="A961" s="88" t="s">
        <v>5803</v>
      </c>
      <c r="B961" s="89" t="s">
        <v>4456</v>
      </c>
      <c r="C961" s="90" t="s">
        <v>5804</v>
      </c>
      <c r="D961" s="90">
        <v>1726</v>
      </c>
      <c r="E961" s="90" t="s">
        <v>516</v>
      </c>
      <c r="F961" s="87"/>
      <c r="G961" s="87"/>
      <c r="H961" s="87"/>
      <c r="I961" s="87"/>
      <c r="J961" s="87"/>
      <c r="K961" s="87"/>
      <c r="L961" s="87"/>
      <c r="M961" s="87"/>
      <c r="N961" s="87"/>
    </row>
    <row r="962" spans="1:14" ht="16.5" x14ac:dyDescent="0.3">
      <c r="A962" s="88" t="s">
        <v>5805</v>
      </c>
      <c r="B962" s="89" t="s">
        <v>4455</v>
      </c>
      <c r="C962" s="90" t="s">
        <v>5806</v>
      </c>
      <c r="D962" s="90">
        <v>1726</v>
      </c>
      <c r="E962" s="90" t="s">
        <v>516</v>
      </c>
      <c r="F962" s="87"/>
      <c r="G962" s="87"/>
      <c r="H962" s="87"/>
      <c r="I962" s="87"/>
      <c r="J962" s="87"/>
      <c r="K962" s="87"/>
      <c r="L962" s="87"/>
      <c r="M962" s="87"/>
      <c r="N962" s="87"/>
    </row>
    <row r="963" spans="1:14" ht="16.5" x14ac:dyDescent="0.3">
      <c r="A963" s="88" t="s">
        <v>74</v>
      </c>
      <c r="B963" s="89" t="s">
        <v>4355</v>
      </c>
      <c r="C963" s="90">
        <v>1731</v>
      </c>
      <c r="D963" s="90">
        <v>1731</v>
      </c>
      <c r="E963" s="90" t="s">
        <v>516</v>
      </c>
      <c r="F963" s="87"/>
      <c r="G963" s="87"/>
      <c r="H963" s="87"/>
      <c r="I963" s="87"/>
      <c r="J963" s="87"/>
      <c r="K963" s="87"/>
      <c r="L963" s="87"/>
      <c r="M963" s="87"/>
      <c r="N963" s="87"/>
    </row>
    <row r="964" spans="1:14" ht="16.5" x14ac:dyDescent="0.3">
      <c r="A964" s="88" t="s">
        <v>2203</v>
      </c>
      <c r="B964" s="89" t="s">
        <v>2204</v>
      </c>
      <c r="C964" s="90">
        <v>1732</v>
      </c>
      <c r="D964" s="90">
        <v>1732</v>
      </c>
      <c r="E964" s="90" t="s">
        <v>516</v>
      </c>
      <c r="F964" s="87"/>
      <c r="G964" s="87"/>
      <c r="H964" s="87"/>
      <c r="I964" s="87"/>
      <c r="J964" s="87"/>
      <c r="K964" s="87"/>
      <c r="L964" s="87"/>
      <c r="M964" s="87"/>
      <c r="N964" s="87"/>
    </row>
    <row r="965" spans="1:14" ht="16.5" x14ac:dyDescent="0.3">
      <c r="A965" s="88" t="s">
        <v>3527</v>
      </c>
      <c r="B965" s="89" t="s">
        <v>3287</v>
      </c>
      <c r="C965" s="90">
        <v>1733</v>
      </c>
      <c r="D965" s="90">
        <v>1733</v>
      </c>
      <c r="E965" s="90" t="s">
        <v>516</v>
      </c>
    </row>
    <row r="966" spans="1:14" ht="16.5" x14ac:dyDescent="0.3">
      <c r="A966" s="88" t="s">
        <v>5807</v>
      </c>
      <c r="B966" s="89" t="s">
        <v>1830</v>
      </c>
      <c r="C966" s="90" t="s">
        <v>1831</v>
      </c>
      <c r="D966" s="90">
        <v>1736</v>
      </c>
      <c r="E966" s="90" t="s">
        <v>516</v>
      </c>
      <c r="F966" s="87"/>
      <c r="G966" s="87"/>
      <c r="H966" s="87"/>
      <c r="I966" s="87"/>
      <c r="J966" s="87"/>
      <c r="K966" s="87"/>
      <c r="L966" s="87"/>
      <c r="M966" s="87"/>
      <c r="N966" s="87"/>
    </row>
    <row r="967" spans="1:14" ht="16.5" x14ac:dyDescent="0.3">
      <c r="A967" s="88" t="s">
        <v>5808</v>
      </c>
      <c r="B967" s="89" t="s">
        <v>3213</v>
      </c>
      <c r="C967" s="90">
        <v>1736</v>
      </c>
      <c r="D967" s="90">
        <v>1736</v>
      </c>
      <c r="E967" s="90" t="s">
        <v>516</v>
      </c>
      <c r="F967" s="87"/>
      <c r="G967" s="87"/>
      <c r="H967" s="87"/>
      <c r="I967" s="87"/>
      <c r="J967" s="87"/>
      <c r="K967" s="87"/>
      <c r="L967" s="87"/>
      <c r="M967" s="87"/>
      <c r="N967" s="87"/>
    </row>
    <row r="968" spans="1:14" ht="16.5" x14ac:dyDescent="0.3">
      <c r="A968" s="88" t="s">
        <v>5809</v>
      </c>
      <c r="B968" s="89" t="s">
        <v>5810</v>
      </c>
      <c r="C968" s="90" t="s">
        <v>5811</v>
      </c>
      <c r="D968" s="90">
        <v>1737</v>
      </c>
      <c r="E968" s="90" t="s">
        <v>516</v>
      </c>
    </row>
    <row r="969" spans="1:14" ht="16.5" x14ac:dyDescent="0.3">
      <c r="A969" s="88" t="s">
        <v>5812</v>
      </c>
      <c r="B969" s="89" t="s">
        <v>4298</v>
      </c>
      <c r="C969" s="90" t="s">
        <v>5813</v>
      </c>
      <c r="D969" s="90">
        <v>1742</v>
      </c>
      <c r="E969" s="90" t="s">
        <v>541</v>
      </c>
    </row>
    <row r="970" spans="1:14" ht="16.5" x14ac:dyDescent="0.3">
      <c r="A970" s="88" t="s">
        <v>5814</v>
      </c>
      <c r="B970" s="89" t="s">
        <v>91</v>
      </c>
      <c r="C970" s="90">
        <v>1744</v>
      </c>
      <c r="D970" s="90">
        <v>1744</v>
      </c>
      <c r="E970" s="90" t="s">
        <v>516</v>
      </c>
    </row>
    <row r="971" spans="1:14" ht="16.5" x14ac:dyDescent="0.3">
      <c r="A971" s="88" t="s">
        <v>1836</v>
      </c>
      <c r="B971" s="89" t="s">
        <v>4590</v>
      </c>
      <c r="C971" s="90" t="s">
        <v>1838</v>
      </c>
      <c r="D971" s="90">
        <v>1748</v>
      </c>
      <c r="E971" s="90" t="s">
        <v>541</v>
      </c>
      <c r="F971" s="87"/>
      <c r="G971" s="87"/>
      <c r="H971" s="87"/>
      <c r="I971" s="87"/>
      <c r="J971" s="87"/>
      <c r="K971" s="87"/>
      <c r="L971" s="87"/>
      <c r="M971" s="87"/>
      <c r="N971" s="87"/>
    </row>
    <row r="972" spans="1:14" ht="16.5" x14ac:dyDescent="0.3">
      <c r="A972" s="88" t="s">
        <v>284</v>
      </c>
      <c r="B972" s="89" t="s">
        <v>1713</v>
      </c>
      <c r="C972" s="90">
        <v>1749</v>
      </c>
      <c r="D972" s="90">
        <v>1749</v>
      </c>
      <c r="E972" s="90" t="s">
        <v>516</v>
      </c>
      <c r="F972" s="87"/>
      <c r="G972" s="87"/>
      <c r="H972" s="87"/>
      <c r="I972" s="87"/>
      <c r="J972" s="87"/>
      <c r="K972" s="87"/>
      <c r="L972" s="87"/>
      <c r="M972" s="87"/>
      <c r="N972" s="87"/>
    </row>
    <row r="973" spans="1:14" ht="16.5" x14ac:dyDescent="0.3">
      <c r="A973" s="88" t="s">
        <v>5815</v>
      </c>
      <c r="B973" s="89" t="s">
        <v>3528</v>
      </c>
      <c r="C973" s="90">
        <v>1753</v>
      </c>
      <c r="D973" s="90">
        <v>1753</v>
      </c>
      <c r="E973" s="90" t="s">
        <v>516</v>
      </c>
    </row>
    <row r="974" spans="1:14" ht="16.5" x14ac:dyDescent="0.3">
      <c r="A974" s="88" t="s">
        <v>5816</v>
      </c>
      <c r="B974" s="89" t="s">
        <v>5817</v>
      </c>
      <c r="C974" s="90">
        <v>1757</v>
      </c>
      <c r="D974" s="90">
        <v>1757</v>
      </c>
      <c r="E974" s="90" t="s">
        <v>516</v>
      </c>
    </row>
    <row r="975" spans="1:14" ht="16.5" x14ac:dyDescent="0.3">
      <c r="A975" s="88" t="s">
        <v>451</v>
      </c>
      <c r="B975" s="89" t="s">
        <v>2773</v>
      </c>
      <c r="C975" s="90">
        <v>1763</v>
      </c>
      <c r="D975" s="90">
        <v>1763</v>
      </c>
      <c r="E975" s="90" t="s">
        <v>516</v>
      </c>
      <c r="F975" s="87"/>
      <c r="G975" s="87"/>
      <c r="H975" s="87"/>
      <c r="I975" s="87"/>
      <c r="J975" s="87"/>
      <c r="K975" s="87"/>
      <c r="L975" s="87"/>
      <c r="M975" s="87"/>
      <c r="N975" s="87"/>
    </row>
    <row r="976" spans="1:14" ht="16.5" x14ac:dyDescent="0.3">
      <c r="A976" s="88" t="s">
        <v>5818</v>
      </c>
      <c r="B976" s="89" t="s">
        <v>5819</v>
      </c>
      <c r="C976" s="90" t="s">
        <v>5820</v>
      </c>
      <c r="D976" s="90">
        <v>1765</v>
      </c>
      <c r="E976" s="90" t="s">
        <v>541</v>
      </c>
      <c r="F976" s="87"/>
      <c r="G976" s="87"/>
      <c r="H976" s="87"/>
      <c r="I976" s="87"/>
      <c r="J976" s="87"/>
      <c r="K976" s="87"/>
      <c r="L976" s="87"/>
      <c r="M976" s="87"/>
      <c r="N976" s="87"/>
    </row>
    <row r="977" spans="1:14" ht="16.5" x14ac:dyDescent="0.3">
      <c r="A977" s="88" t="s">
        <v>5821</v>
      </c>
      <c r="B977" s="89" t="s">
        <v>5822</v>
      </c>
      <c r="C977" s="90" t="s">
        <v>5823</v>
      </c>
      <c r="D977" s="90">
        <v>1771</v>
      </c>
      <c r="E977" s="90" t="s">
        <v>516</v>
      </c>
      <c r="F977" s="87"/>
      <c r="G977" s="87"/>
      <c r="H977" s="87"/>
      <c r="I977" s="87"/>
      <c r="J977" s="87"/>
      <c r="K977" s="87"/>
      <c r="L977" s="87"/>
      <c r="M977" s="87"/>
      <c r="N977" s="87"/>
    </row>
    <row r="978" spans="1:14" ht="16.5" x14ac:dyDescent="0.3">
      <c r="A978" s="88" t="s">
        <v>5824</v>
      </c>
      <c r="B978" s="89" t="s">
        <v>5825</v>
      </c>
      <c r="C978" s="90" t="s">
        <v>5826</v>
      </c>
      <c r="D978" s="90">
        <v>1771</v>
      </c>
      <c r="E978" s="90" t="s">
        <v>516</v>
      </c>
      <c r="F978" s="87"/>
      <c r="G978" s="87"/>
      <c r="H978" s="87"/>
      <c r="I978" s="87"/>
      <c r="J978" s="87"/>
      <c r="K978" s="87"/>
      <c r="L978" s="87"/>
      <c r="M978" s="87"/>
      <c r="N978" s="87"/>
    </row>
    <row r="979" spans="1:14" ht="16.5" x14ac:dyDescent="0.3">
      <c r="A979" s="88" t="s">
        <v>5827</v>
      </c>
      <c r="B979" s="89" t="s">
        <v>1887</v>
      </c>
      <c r="C979" s="90" t="s">
        <v>1888</v>
      </c>
      <c r="D979" s="90">
        <v>1774</v>
      </c>
      <c r="E979" s="90" t="s">
        <v>516</v>
      </c>
      <c r="F979" s="87"/>
      <c r="G979" s="87"/>
      <c r="H979" s="87"/>
      <c r="I979" s="87"/>
      <c r="J979" s="87"/>
      <c r="K979" s="87"/>
      <c r="L979" s="87"/>
      <c r="M979" s="87"/>
      <c r="N979" s="87"/>
    </row>
    <row r="980" spans="1:14" ht="16.5" x14ac:dyDescent="0.3">
      <c r="A980" s="88" t="s">
        <v>5828</v>
      </c>
      <c r="B980" s="89" t="s">
        <v>3313</v>
      </c>
      <c r="C980" s="90">
        <v>1774</v>
      </c>
      <c r="D980" s="90">
        <v>1774</v>
      </c>
      <c r="E980" s="90" t="s">
        <v>516</v>
      </c>
      <c r="F980" s="87"/>
      <c r="G980" s="87"/>
      <c r="H980" s="87"/>
      <c r="I980" s="87"/>
      <c r="J980" s="87"/>
      <c r="K980" s="87"/>
      <c r="L980" s="87"/>
      <c r="M980" s="87"/>
      <c r="N980" s="87"/>
    </row>
    <row r="981" spans="1:14" ht="16.5" x14ac:dyDescent="0.3">
      <c r="A981" s="88" t="s">
        <v>328</v>
      </c>
      <c r="B981" s="89" t="s">
        <v>1995</v>
      </c>
      <c r="C981" s="90">
        <v>1777</v>
      </c>
      <c r="D981" s="90">
        <v>1777</v>
      </c>
      <c r="E981" s="90" t="s">
        <v>516</v>
      </c>
      <c r="F981" s="87"/>
      <c r="G981" s="87"/>
      <c r="H981" s="87"/>
      <c r="I981" s="87"/>
      <c r="J981" s="87"/>
      <c r="K981" s="87"/>
      <c r="L981" s="87"/>
      <c r="M981" s="87"/>
      <c r="N981" s="87"/>
    </row>
    <row r="982" spans="1:14" ht="16.5" x14ac:dyDescent="0.3">
      <c r="A982" s="88" t="s">
        <v>1644</v>
      </c>
      <c r="B982" s="89" t="s">
        <v>5829</v>
      </c>
      <c r="C982" s="91" t="s">
        <v>1646</v>
      </c>
      <c r="D982" s="91">
        <v>1778</v>
      </c>
      <c r="E982" s="90" t="s">
        <v>516</v>
      </c>
      <c r="F982" s="87"/>
      <c r="G982" s="87"/>
      <c r="H982" s="87"/>
      <c r="I982" s="87"/>
      <c r="J982" s="87"/>
      <c r="K982" s="87"/>
      <c r="L982" s="87"/>
      <c r="M982" s="87"/>
      <c r="N982" s="87"/>
    </row>
    <row r="983" spans="1:14" ht="16.5" x14ac:dyDescent="0.3">
      <c r="A983" s="88" t="s">
        <v>1462</v>
      </c>
      <c r="B983" s="89" t="s">
        <v>1463</v>
      </c>
      <c r="C983" s="90">
        <v>1782</v>
      </c>
      <c r="D983" s="90">
        <v>1782</v>
      </c>
      <c r="E983" s="90" t="s">
        <v>516</v>
      </c>
      <c r="F983" s="87"/>
      <c r="G983" s="87"/>
      <c r="H983" s="87"/>
      <c r="I983" s="87"/>
      <c r="J983" s="87"/>
      <c r="K983" s="87"/>
      <c r="L983" s="87"/>
      <c r="M983" s="87"/>
      <c r="N983" s="87"/>
    </row>
    <row r="984" spans="1:14" ht="16.5" x14ac:dyDescent="0.3">
      <c r="A984" s="88" t="s">
        <v>5830</v>
      </c>
      <c r="B984" s="89" t="s">
        <v>4492</v>
      </c>
      <c r="C984" s="90" t="s">
        <v>5831</v>
      </c>
      <c r="D984" s="90">
        <v>1790</v>
      </c>
      <c r="E984" s="90" t="s">
        <v>516</v>
      </c>
    </row>
    <row r="985" spans="1:14" ht="16.5" x14ac:dyDescent="0.3">
      <c r="A985" s="88" t="s">
        <v>2419</v>
      </c>
      <c r="B985" s="89" t="s">
        <v>4632</v>
      </c>
      <c r="C985" s="90">
        <v>1790</v>
      </c>
      <c r="D985" s="90">
        <v>1790</v>
      </c>
      <c r="E985" s="90" t="s">
        <v>516</v>
      </c>
      <c r="F985" s="87"/>
      <c r="G985" s="87"/>
      <c r="H985" s="87"/>
      <c r="I985" s="87"/>
      <c r="J985" s="87"/>
      <c r="K985" s="87"/>
      <c r="L985" s="87"/>
      <c r="M985" s="87"/>
      <c r="N985" s="87"/>
    </row>
    <row r="986" spans="1:14" ht="16.5" x14ac:dyDescent="0.3">
      <c r="A986" s="88" t="s">
        <v>3529</v>
      </c>
      <c r="B986" s="89" t="s">
        <v>5832</v>
      </c>
      <c r="C986" s="90">
        <v>1793</v>
      </c>
      <c r="D986" s="90">
        <v>1793</v>
      </c>
      <c r="E986" s="90" t="s">
        <v>516</v>
      </c>
    </row>
    <row r="987" spans="1:14" ht="16.5" x14ac:dyDescent="0.3">
      <c r="A987" s="88" t="s">
        <v>5833</v>
      </c>
      <c r="B987" s="89" t="s">
        <v>1624</v>
      </c>
      <c r="C987" s="90">
        <v>1795</v>
      </c>
      <c r="D987" s="90">
        <v>1795</v>
      </c>
      <c r="E987" s="90" t="s">
        <v>516</v>
      </c>
      <c r="F987" s="87"/>
      <c r="G987" s="87"/>
      <c r="H987" s="87"/>
      <c r="I987" s="87"/>
      <c r="J987" s="87"/>
      <c r="K987" s="87"/>
      <c r="L987" s="87"/>
      <c r="M987" s="87"/>
      <c r="N987" s="87"/>
    </row>
    <row r="988" spans="1:14" ht="16.5" x14ac:dyDescent="0.3">
      <c r="A988" s="88" t="s">
        <v>5834</v>
      </c>
      <c r="B988" s="89" t="s">
        <v>4073</v>
      </c>
      <c r="C988" s="90">
        <v>1797</v>
      </c>
      <c r="D988" s="90">
        <v>1797</v>
      </c>
      <c r="E988" s="90" t="s">
        <v>516</v>
      </c>
    </row>
    <row r="989" spans="1:14" ht="16.5" x14ac:dyDescent="0.3">
      <c r="A989" s="88" t="s">
        <v>5835</v>
      </c>
      <c r="B989" s="89" t="s">
        <v>4074</v>
      </c>
      <c r="C989" s="90">
        <v>1798</v>
      </c>
      <c r="D989" s="90">
        <v>1798</v>
      </c>
      <c r="E989" s="90" t="s">
        <v>516</v>
      </c>
    </row>
    <row r="990" spans="1:14" ht="16.5" x14ac:dyDescent="0.3">
      <c r="A990" s="88" t="s">
        <v>5836</v>
      </c>
      <c r="B990" s="89" t="s">
        <v>3217</v>
      </c>
      <c r="C990" s="90">
        <v>1801</v>
      </c>
      <c r="D990" s="90">
        <v>1801</v>
      </c>
      <c r="E990" s="90" t="s">
        <v>516</v>
      </c>
    </row>
    <row r="991" spans="1:14" ht="16.5" x14ac:dyDescent="0.3">
      <c r="A991" s="88" t="s">
        <v>3530</v>
      </c>
      <c r="B991" s="89" t="s">
        <v>4161</v>
      </c>
      <c r="C991" s="90">
        <v>1802</v>
      </c>
      <c r="D991" s="90">
        <v>1802</v>
      </c>
      <c r="E991" s="90" t="s">
        <v>541</v>
      </c>
    </row>
    <row r="992" spans="1:14" ht="16.5" x14ac:dyDescent="0.3">
      <c r="A992" s="88" t="s">
        <v>5837</v>
      </c>
      <c r="B992" s="89" t="s">
        <v>5838</v>
      </c>
      <c r="C992" s="90" t="s">
        <v>5839</v>
      </c>
      <c r="D992" s="90">
        <v>1814</v>
      </c>
      <c r="E992" s="90" t="s">
        <v>541</v>
      </c>
    </row>
    <row r="993" spans="1:14" ht="16.5" x14ac:dyDescent="0.3">
      <c r="A993" s="88" t="s">
        <v>194</v>
      </c>
      <c r="B993" s="89" t="s">
        <v>1090</v>
      </c>
      <c r="C993" s="90">
        <v>1820</v>
      </c>
      <c r="D993" s="90">
        <v>1820</v>
      </c>
      <c r="E993" s="90" t="s">
        <v>516</v>
      </c>
      <c r="F993" s="87"/>
      <c r="G993" s="87"/>
      <c r="H993" s="87"/>
      <c r="I993" s="87"/>
      <c r="J993" s="87"/>
      <c r="K993" s="87"/>
      <c r="L993" s="87"/>
      <c r="M993" s="87"/>
      <c r="N993" s="87"/>
    </row>
    <row r="994" spans="1:14" ht="16.5" x14ac:dyDescent="0.3">
      <c r="A994" s="88" t="s">
        <v>5840</v>
      </c>
      <c r="B994" s="89" t="s">
        <v>5841</v>
      </c>
      <c r="C994" s="90" t="s">
        <v>5842</v>
      </c>
      <c r="D994" s="90">
        <v>1821</v>
      </c>
      <c r="E994" s="90" t="s">
        <v>516</v>
      </c>
      <c r="F994" s="87"/>
      <c r="G994" s="87"/>
      <c r="H994" s="87"/>
      <c r="I994" s="87"/>
      <c r="J994" s="87"/>
      <c r="K994" s="87"/>
      <c r="L994" s="87"/>
      <c r="M994" s="87"/>
      <c r="N994" s="87"/>
    </row>
    <row r="995" spans="1:14" ht="16.5" x14ac:dyDescent="0.3">
      <c r="A995" s="88" t="s">
        <v>5843</v>
      </c>
      <c r="B995" s="89" t="s">
        <v>5844</v>
      </c>
      <c r="C995" s="90" t="s">
        <v>5845</v>
      </c>
      <c r="D995" s="90">
        <v>1821</v>
      </c>
      <c r="E995" s="90" t="s">
        <v>516</v>
      </c>
      <c r="F995" s="87"/>
      <c r="G995" s="87"/>
      <c r="H995" s="87"/>
      <c r="I995" s="87"/>
      <c r="J995" s="87"/>
      <c r="K995" s="87"/>
      <c r="L995" s="87"/>
      <c r="M995" s="87"/>
      <c r="N995" s="87"/>
    </row>
    <row r="996" spans="1:14" ht="16.5" x14ac:dyDescent="0.3">
      <c r="A996" s="88" t="s">
        <v>5846</v>
      </c>
      <c r="B996" s="89" t="s">
        <v>3544</v>
      </c>
      <c r="C996" s="90">
        <v>1822</v>
      </c>
      <c r="D996" s="90">
        <v>1822</v>
      </c>
      <c r="E996" s="90" t="s">
        <v>516</v>
      </c>
    </row>
    <row r="997" spans="1:14" ht="16.5" x14ac:dyDescent="0.3">
      <c r="A997" s="88" t="s">
        <v>5847</v>
      </c>
      <c r="B997" s="89" t="s">
        <v>4075</v>
      </c>
      <c r="C997" s="90">
        <v>1824</v>
      </c>
      <c r="D997" s="90">
        <v>1824</v>
      </c>
      <c r="E997" s="90" t="s">
        <v>516</v>
      </c>
      <c r="F997" s="87"/>
      <c r="G997" s="87"/>
      <c r="H997" s="87"/>
      <c r="I997" s="87"/>
      <c r="J997" s="87"/>
      <c r="K997" s="87"/>
      <c r="L997" s="87"/>
      <c r="M997" s="87"/>
      <c r="N997" s="87"/>
    </row>
    <row r="998" spans="1:14" ht="16.5" x14ac:dyDescent="0.3">
      <c r="A998" s="88" t="s">
        <v>5848</v>
      </c>
      <c r="B998" s="89" t="s">
        <v>5849</v>
      </c>
      <c r="C998" s="90" t="s">
        <v>5850</v>
      </c>
      <c r="D998" s="90">
        <v>1824</v>
      </c>
      <c r="E998" s="90" t="s">
        <v>541</v>
      </c>
      <c r="F998" s="87"/>
      <c r="G998" s="87"/>
      <c r="H998" s="87"/>
      <c r="I998" s="87"/>
      <c r="J998" s="87"/>
      <c r="K998" s="87"/>
      <c r="L998" s="87"/>
      <c r="M998" s="87"/>
      <c r="N998" s="87"/>
    </row>
    <row r="999" spans="1:14" ht="16.5" x14ac:dyDescent="0.3">
      <c r="A999" s="88" t="s">
        <v>277</v>
      </c>
      <c r="B999" s="89" t="s">
        <v>5851</v>
      </c>
      <c r="C999" s="90">
        <v>1828</v>
      </c>
      <c r="D999" s="90">
        <v>1828</v>
      </c>
      <c r="E999" s="90" t="s">
        <v>516</v>
      </c>
      <c r="F999" s="87"/>
      <c r="G999" s="87"/>
      <c r="H999" s="87"/>
      <c r="I999" s="87"/>
      <c r="J999" s="87"/>
      <c r="K999" s="87"/>
      <c r="L999" s="87"/>
      <c r="M999" s="87"/>
      <c r="N999" s="87"/>
    </row>
    <row r="1000" spans="1:14" ht="16.5" x14ac:dyDescent="0.3">
      <c r="A1000" s="88" t="s">
        <v>5852</v>
      </c>
      <c r="B1000" s="89" t="s">
        <v>4106</v>
      </c>
      <c r="C1000" s="90">
        <v>1832</v>
      </c>
      <c r="D1000" s="90">
        <v>1832</v>
      </c>
      <c r="E1000" s="90" t="s">
        <v>516</v>
      </c>
    </row>
    <row r="1001" spans="1:14" ht="16.5" x14ac:dyDescent="0.3">
      <c r="A1001" s="88" t="s">
        <v>248</v>
      </c>
      <c r="B1001" s="89" t="s">
        <v>1403</v>
      </c>
      <c r="C1001" s="90">
        <v>1836</v>
      </c>
      <c r="D1001" s="90">
        <v>1836</v>
      </c>
      <c r="E1001" s="90" t="s">
        <v>516</v>
      </c>
      <c r="F1001" s="87"/>
      <c r="G1001" s="87"/>
      <c r="H1001" s="87"/>
      <c r="I1001" s="87"/>
      <c r="J1001" s="87"/>
      <c r="K1001" s="87"/>
      <c r="L1001" s="87"/>
      <c r="M1001" s="87"/>
      <c r="N1001" s="87"/>
    </row>
    <row r="1002" spans="1:14" ht="16.5" x14ac:dyDescent="0.3">
      <c r="A1002" s="88" t="s">
        <v>5853</v>
      </c>
      <c r="B1002" s="89" t="s">
        <v>5854</v>
      </c>
      <c r="C1002" s="90" t="s">
        <v>5855</v>
      </c>
      <c r="D1002" s="90">
        <v>1837</v>
      </c>
      <c r="E1002" s="90" t="s">
        <v>516</v>
      </c>
      <c r="F1002" s="87"/>
      <c r="G1002" s="87"/>
      <c r="H1002" s="87"/>
      <c r="I1002" s="87"/>
      <c r="J1002" s="87"/>
      <c r="K1002" s="87"/>
      <c r="L1002" s="87"/>
      <c r="M1002" s="87"/>
      <c r="N1002" s="87"/>
    </row>
    <row r="1003" spans="1:14" ht="16.5" x14ac:dyDescent="0.3">
      <c r="A1003" s="88" t="s">
        <v>2049</v>
      </c>
      <c r="B1003" s="89" t="s">
        <v>145</v>
      </c>
      <c r="C1003" s="90">
        <v>1837</v>
      </c>
      <c r="D1003" s="90">
        <v>1837</v>
      </c>
      <c r="E1003" s="90" t="s">
        <v>516</v>
      </c>
      <c r="F1003" s="87"/>
      <c r="G1003" s="87"/>
      <c r="H1003" s="87"/>
      <c r="I1003" s="87"/>
      <c r="J1003" s="87"/>
      <c r="K1003" s="87"/>
      <c r="L1003" s="87"/>
      <c r="M1003" s="87"/>
      <c r="N1003" s="87"/>
    </row>
    <row r="1004" spans="1:14" ht="16.5" x14ac:dyDescent="0.3">
      <c r="A1004" s="88" t="s">
        <v>5856</v>
      </c>
      <c r="B1004" s="89" t="s">
        <v>4076</v>
      </c>
      <c r="C1004" s="90">
        <v>1838</v>
      </c>
      <c r="D1004" s="90">
        <v>1838</v>
      </c>
      <c r="E1004" s="90" t="s">
        <v>516</v>
      </c>
    </row>
    <row r="1005" spans="1:14" ht="16.5" x14ac:dyDescent="0.3">
      <c r="A1005" s="88" t="s">
        <v>5857</v>
      </c>
      <c r="B1005" s="89" t="s">
        <v>5858</v>
      </c>
      <c r="C1005" s="90">
        <v>1840</v>
      </c>
      <c r="D1005" s="90">
        <v>1840</v>
      </c>
      <c r="E1005" s="90" t="s">
        <v>516</v>
      </c>
    </row>
    <row r="1006" spans="1:14" ht="16.5" x14ac:dyDescent="0.3">
      <c r="A1006" s="88" t="s">
        <v>75</v>
      </c>
      <c r="B1006" s="89" t="s">
        <v>5859</v>
      </c>
      <c r="C1006" s="90">
        <v>1841</v>
      </c>
      <c r="D1006" s="90">
        <v>1841</v>
      </c>
      <c r="E1006" s="90" t="s">
        <v>516</v>
      </c>
      <c r="F1006" s="87"/>
      <c r="G1006" s="87"/>
      <c r="H1006" s="87"/>
      <c r="I1006" s="87"/>
      <c r="J1006" s="87"/>
      <c r="K1006" s="87"/>
      <c r="L1006" s="87"/>
      <c r="M1006" s="87"/>
      <c r="N1006" s="87"/>
    </row>
    <row r="1007" spans="1:14" ht="16.5" x14ac:dyDescent="0.3">
      <c r="A1007" s="88" t="s">
        <v>490</v>
      </c>
      <c r="B1007" s="89" t="s">
        <v>3091</v>
      </c>
      <c r="C1007" s="90">
        <v>1843</v>
      </c>
      <c r="D1007" s="90">
        <v>1843</v>
      </c>
      <c r="E1007" s="90" t="s">
        <v>516</v>
      </c>
      <c r="F1007" s="87"/>
      <c r="G1007" s="87"/>
      <c r="H1007" s="87"/>
      <c r="I1007" s="87"/>
      <c r="J1007" s="87"/>
      <c r="K1007" s="87"/>
      <c r="L1007" s="87"/>
      <c r="M1007" s="87"/>
      <c r="N1007" s="87"/>
    </row>
    <row r="1008" spans="1:14" ht="16.5" x14ac:dyDescent="0.3">
      <c r="A1008" s="88" t="s">
        <v>5860</v>
      </c>
      <c r="B1008" s="89" t="s">
        <v>3531</v>
      </c>
      <c r="C1008" s="90">
        <v>1844</v>
      </c>
      <c r="D1008" s="90">
        <v>1844</v>
      </c>
      <c r="E1008" s="90" t="s">
        <v>516</v>
      </c>
    </row>
    <row r="1009" spans="1:14" ht="16.5" x14ac:dyDescent="0.3">
      <c r="A1009" s="88" t="s">
        <v>3532</v>
      </c>
      <c r="B1009" s="89" t="s">
        <v>5861</v>
      </c>
      <c r="C1009" s="90">
        <v>1845</v>
      </c>
      <c r="D1009" s="90">
        <v>1845</v>
      </c>
      <c r="E1009" s="90" t="s">
        <v>516</v>
      </c>
    </row>
    <row r="1010" spans="1:14" ht="16.5" x14ac:dyDescent="0.3">
      <c r="A1010" s="88" t="s">
        <v>2059</v>
      </c>
      <c r="B1010" s="89" t="s">
        <v>2060</v>
      </c>
      <c r="C1010" s="90">
        <v>1849</v>
      </c>
      <c r="D1010" s="90">
        <v>1849</v>
      </c>
      <c r="E1010" s="90" t="s">
        <v>516</v>
      </c>
      <c r="F1010" s="87"/>
      <c r="G1010" s="87"/>
      <c r="H1010" s="87"/>
      <c r="I1010" s="87"/>
      <c r="J1010" s="87"/>
      <c r="K1010" s="87"/>
      <c r="L1010" s="87"/>
      <c r="M1010" s="87"/>
      <c r="N1010" s="87"/>
    </row>
    <row r="1011" spans="1:14" ht="16.5" x14ac:dyDescent="0.3">
      <c r="A1011" s="88" t="s">
        <v>5862</v>
      </c>
      <c r="B1011" s="89" t="s">
        <v>4494</v>
      </c>
      <c r="C1011" s="90">
        <v>1851</v>
      </c>
      <c r="D1011" s="90">
        <v>1851</v>
      </c>
      <c r="E1011" s="90" t="s">
        <v>516</v>
      </c>
    </row>
    <row r="1012" spans="1:14" ht="16.5" x14ac:dyDescent="0.3">
      <c r="A1012" s="88" t="s">
        <v>3533</v>
      </c>
      <c r="B1012" s="89" t="s">
        <v>4405</v>
      </c>
      <c r="C1012" s="90">
        <v>1852</v>
      </c>
      <c r="D1012" s="90">
        <v>1852</v>
      </c>
      <c r="E1012" s="90" t="s">
        <v>516</v>
      </c>
    </row>
    <row r="1013" spans="1:14" ht="16.5" x14ac:dyDescent="0.3">
      <c r="A1013" s="88" t="s">
        <v>5863</v>
      </c>
      <c r="B1013" s="89" t="s">
        <v>5864</v>
      </c>
      <c r="C1013" s="90" t="s">
        <v>748</v>
      </c>
      <c r="D1013" s="90">
        <v>1857</v>
      </c>
      <c r="E1013" s="90" t="s">
        <v>516</v>
      </c>
      <c r="F1013" s="87"/>
      <c r="G1013" s="87"/>
      <c r="H1013" s="87"/>
      <c r="I1013" s="87"/>
      <c r="J1013" s="87"/>
      <c r="K1013" s="87"/>
      <c r="L1013" s="87"/>
      <c r="M1013" s="87"/>
      <c r="N1013" s="87"/>
    </row>
    <row r="1014" spans="1:14" ht="16.5" x14ac:dyDescent="0.3">
      <c r="A1014" s="88" t="s">
        <v>5865</v>
      </c>
      <c r="B1014" s="89" t="s">
        <v>4471</v>
      </c>
      <c r="C1014" s="90" t="s">
        <v>5866</v>
      </c>
      <c r="D1014" s="90">
        <v>1857</v>
      </c>
      <c r="E1014" s="90" t="s">
        <v>541</v>
      </c>
      <c r="F1014" s="87"/>
      <c r="G1014" s="87"/>
      <c r="H1014" s="87"/>
      <c r="I1014" s="87"/>
      <c r="J1014" s="87"/>
      <c r="K1014" s="87"/>
      <c r="L1014" s="87"/>
      <c r="M1014" s="87"/>
      <c r="N1014" s="87"/>
    </row>
    <row r="1015" spans="1:14" ht="16.5" x14ac:dyDescent="0.3">
      <c r="A1015" s="88" t="s">
        <v>3287</v>
      </c>
      <c r="B1015" s="89" t="s">
        <v>3287</v>
      </c>
      <c r="C1015" s="90">
        <v>1859</v>
      </c>
      <c r="D1015" s="90">
        <v>1859</v>
      </c>
      <c r="E1015" s="90" t="s">
        <v>516</v>
      </c>
    </row>
    <row r="1016" spans="1:14" ht="16.5" x14ac:dyDescent="0.3">
      <c r="A1016" s="88" t="s">
        <v>1162</v>
      </c>
      <c r="B1016" s="89" t="s">
        <v>1163</v>
      </c>
      <c r="C1016" s="90" t="s">
        <v>1164</v>
      </c>
      <c r="D1016" s="90">
        <v>1860</v>
      </c>
      <c r="E1016" s="90" t="s">
        <v>516</v>
      </c>
      <c r="F1016" s="87"/>
      <c r="G1016" s="87"/>
      <c r="H1016" s="87"/>
      <c r="I1016" s="87"/>
      <c r="J1016" s="87"/>
      <c r="K1016" s="87"/>
      <c r="L1016" s="87"/>
      <c r="M1016" s="87"/>
      <c r="N1016" s="87"/>
    </row>
    <row r="1017" spans="1:14" ht="16.5" x14ac:dyDescent="0.3">
      <c r="A1017" s="88" t="s">
        <v>5867</v>
      </c>
      <c r="B1017" s="89" t="s">
        <v>3326</v>
      </c>
      <c r="C1017" s="90">
        <v>1860</v>
      </c>
      <c r="D1017" s="90">
        <v>1860</v>
      </c>
      <c r="E1017" s="90" t="s">
        <v>516</v>
      </c>
      <c r="F1017" s="87"/>
      <c r="G1017" s="87"/>
      <c r="H1017" s="87"/>
      <c r="I1017" s="87"/>
      <c r="J1017" s="87"/>
      <c r="K1017" s="87"/>
      <c r="L1017" s="87"/>
      <c r="M1017" s="87"/>
      <c r="N1017" s="87"/>
    </row>
    <row r="1018" spans="1:14" ht="16.5" x14ac:dyDescent="0.3">
      <c r="A1018" s="88" t="s">
        <v>1901</v>
      </c>
      <c r="B1018" s="89" t="s">
        <v>5868</v>
      </c>
      <c r="C1018" s="90">
        <v>1865</v>
      </c>
      <c r="D1018" s="90">
        <v>1865</v>
      </c>
      <c r="E1018" s="90" t="s">
        <v>516</v>
      </c>
      <c r="F1018" s="87"/>
      <c r="G1018" s="87"/>
      <c r="H1018" s="87"/>
      <c r="I1018" s="87"/>
      <c r="J1018" s="87"/>
      <c r="K1018" s="87"/>
      <c r="L1018" s="87"/>
      <c r="M1018" s="87"/>
      <c r="N1018" s="87"/>
    </row>
    <row r="1019" spans="1:14" ht="16.5" x14ac:dyDescent="0.3">
      <c r="A1019" s="88" t="s">
        <v>5869</v>
      </c>
      <c r="B1019" s="89" t="s">
        <v>5870</v>
      </c>
      <c r="C1019" s="90" t="s">
        <v>5871</v>
      </c>
      <c r="D1019" s="90">
        <v>1873</v>
      </c>
      <c r="E1019" s="90" t="s">
        <v>516</v>
      </c>
    </row>
    <row r="1020" spans="1:14" ht="16.5" x14ac:dyDescent="0.3">
      <c r="A1020" s="88" t="s">
        <v>2683</v>
      </c>
      <c r="B1020" s="89" t="s">
        <v>5872</v>
      </c>
      <c r="C1020" s="90">
        <v>1873</v>
      </c>
      <c r="D1020" s="90">
        <v>1873</v>
      </c>
      <c r="E1020" s="90" t="s">
        <v>516</v>
      </c>
      <c r="F1020" s="87"/>
      <c r="G1020" s="87"/>
      <c r="H1020" s="87"/>
      <c r="I1020" s="87"/>
      <c r="J1020" s="87"/>
      <c r="K1020" s="87"/>
      <c r="L1020" s="87"/>
      <c r="M1020" s="87"/>
      <c r="N1020" s="87"/>
    </row>
    <row r="1021" spans="1:14" ht="16.5" x14ac:dyDescent="0.3">
      <c r="A1021" s="88" t="s">
        <v>5873</v>
      </c>
      <c r="B1021" s="89" t="s">
        <v>4077</v>
      </c>
      <c r="C1021" s="90">
        <v>1875</v>
      </c>
      <c r="D1021" s="90">
        <v>1875</v>
      </c>
      <c r="E1021" s="90" t="s">
        <v>516</v>
      </c>
    </row>
    <row r="1022" spans="1:14" ht="16.5" x14ac:dyDescent="0.3">
      <c r="A1022" s="88" t="s">
        <v>182</v>
      </c>
      <c r="B1022" s="89" t="s">
        <v>891</v>
      </c>
      <c r="C1022" s="90">
        <v>1879</v>
      </c>
      <c r="D1022" s="90">
        <v>1879</v>
      </c>
      <c r="E1022" s="90" t="s">
        <v>516</v>
      </c>
      <c r="F1022" s="87"/>
      <c r="G1022" s="87"/>
      <c r="H1022" s="87"/>
      <c r="I1022" s="87"/>
      <c r="J1022" s="87"/>
      <c r="K1022" s="87"/>
      <c r="L1022" s="87"/>
      <c r="M1022" s="87"/>
      <c r="N1022" s="87"/>
    </row>
    <row r="1023" spans="1:14" ht="16.5" x14ac:dyDescent="0.3">
      <c r="A1023" s="88" t="s">
        <v>5874</v>
      </c>
      <c r="B1023" s="89" t="s">
        <v>4078</v>
      </c>
      <c r="C1023" s="90">
        <v>1881</v>
      </c>
      <c r="D1023" s="90">
        <v>1881</v>
      </c>
      <c r="E1023" s="90" t="s">
        <v>516</v>
      </c>
      <c r="F1023" s="87"/>
      <c r="G1023" s="87"/>
      <c r="H1023" s="87"/>
      <c r="I1023" s="87"/>
      <c r="J1023" s="87"/>
      <c r="K1023" s="87"/>
      <c r="L1023" s="87"/>
      <c r="M1023" s="87"/>
      <c r="N1023" s="87"/>
    </row>
    <row r="1024" spans="1:14" ht="16.5" x14ac:dyDescent="0.3">
      <c r="A1024" s="88" t="s">
        <v>5875</v>
      </c>
      <c r="B1024" s="89" t="s">
        <v>5876</v>
      </c>
      <c r="C1024" s="90">
        <v>1886</v>
      </c>
      <c r="D1024" s="90">
        <v>1886</v>
      </c>
      <c r="E1024" s="90" t="s">
        <v>516</v>
      </c>
    </row>
    <row r="1025" spans="1:14" ht="16.5" x14ac:dyDescent="0.3">
      <c r="A1025" s="88" t="s">
        <v>5877</v>
      </c>
      <c r="B1025" s="89" t="s">
        <v>5878</v>
      </c>
      <c r="C1025" s="90">
        <v>1887</v>
      </c>
      <c r="D1025" s="90">
        <v>1887</v>
      </c>
      <c r="E1025" s="90" t="s">
        <v>516</v>
      </c>
    </row>
    <row r="1026" spans="1:14" ht="16.5" x14ac:dyDescent="0.3">
      <c r="A1026" s="88" t="s">
        <v>5879</v>
      </c>
      <c r="B1026" s="89" t="s">
        <v>4079</v>
      </c>
      <c r="C1026" s="90">
        <v>1889</v>
      </c>
      <c r="D1026" s="90">
        <v>1889</v>
      </c>
      <c r="E1026" s="90" t="s">
        <v>516</v>
      </c>
    </row>
    <row r="1027" spans="1:14" ht="16.5" x14ac:dyDescent="0.3">
      <c r="A1027" s="88" t="s">
        <v>689</v>
      </c>
      <c r="B1027" s="89" t="s">
        <v>690</v>
      </c>
      <c r="C1027" s="90" t="s">
        <v>691</v>
      </c>
      <c r="D1027" s="90">
        <v>1900</v>
      </c>
      <c r="E1027" s="90" t="s">
        <v>516</v>
      </c>
      <c r="F1027" s="87"/>
      <c r="G1027" s="87"/>
      <c r="H1027" s="87"/>
      <c r="I1027" s="87"/>
      <c r="J1027" s="87"/>
      <c r="K1027" s="87"/>
      <c r="L1027" s="87"/>
      <c r="M1027" s="87"/>
      <c r="N1027" s="87"/>
    </row>
    <row r="1028" spans="1:14" ht="16.5" x14ac:dyDescent="0.3">
      <c r="A1028" s="88" t="s">
        <v>5880</v>
      </c>
      <c r="B1028" s="89" t="s">
        <v>4374</v>
      </c>
      <c r="C1028" s="90" t="s">
        <v>5881</v>
      </c>
      <c r="D1028" s="90">
        <v>1907</v>
      </c>
      <c r="E1028" s="90" t="s">
        <v>541</v>
      </c>
    </row>
    <row r="1029" spans="1:14" ht="16.5" x14ac:dyDescent="0.3">
      <c r="A1029" s="88" t="s">
        <v>3536</v>
      </c>
      <c r="B1029" s="89" t="s">
        <v>4080</v>
      </c>
      <c r="C1029" s="90">
        <v>1914</v>
      </c>
      <c r="D1029" s="90">
        <v>1914</v>
      </c>
      <c r="E1029" s="90" t="s">
        <v>516</v>
      </c>
      <c r="F1029" s="87"/>
      <c r="G1029" s="87"/>
      <c r="H1029" s="87"/>
      <c r="I1029" s="87"/>
      <c r="J1029" s="87"/>
      <c r="K1029" s="87"/>
      <c r="L1029" s="87"/>
      <c r="M1029" s="87"/>
      <c r="N1029" s="87"/>
    </row>
    <row r="1030" spans="1:14" ht="16.5" x14ac:dyDescent="0.3">
      <c r="A1030" s="88" t="s">
        <v>883</v>
      </c>
      <c r="B1030" s="89" t="s">
        <v>884</v>
      </c>
      <c r="C1030" s="90">
        <v>1916</v>
      </c>
      <c r="D1030" s="90">
        <v>1916</v>
      </c>
      <c r="E1030" s="90" t="s">
        <v>516</v>
      </c>
      <c r="F1030" s="87"/>
      <c r="G1030" s="87"/>
      <c r="H1030" s="87"/>
      <c r="I1030" s="87"/>
      <c r="J1030" s="87"/>
      <c r="K1030" s="87"/>
      <c r="L1030" s="87"/>
      <c r="M1030" s="87"/>
      <c r="N1030" s="87"/>
    </row>
    <row r="1031" spans="1:14" ht="16.5" x14ac:dyDescent="0.3">
      <c r="A1031" s="88" t="s">
        <v>5882</v>
      </c>
      <c r="B1031" s="89" t="s">
        <v>3538</v>
      </c>
      <c r="C1031" s="90">
        <v>1919</v>
      </c>
      <c r="D1031" s="90">
        <v>1919</v>
      </c>
      <c r="E1031" s="90" t="s">
        <v>541</v>
      </c>
    </row>
    <row r="1032" spans="1:14" ht="16.5" x14ac:dyDescent="0.3">
      <c r="A1032" s="88" t="s">
        <v>5883</v>
      </c>
      <c r="B1032" s="89" t="s">
        <v>4081</v>
      </c>
      <c r="C1032" s="90">
        <v>1925</v>
      </c>
      <c r="D1032" s="90">
        <v>1926</v>
      </c>
      <c r="E1032" s="90" t="s">
        <v>516</v>
      </c>
    </row>
    <row r="1033" spans="1:14" ht="16.5" x14ac:dyDescent="0.3">
      <c r="A1033" s="88" t="s">
        <v>5884</v>
      </c>
      <c r="B1033" s="89" t="s">
        <v>4082</v>
      </c>
      <c r="C1033" s="90">
        <v>1926</v>
      </c>
      <c r="D1033" s="90">
        <v>1926</v>
      </c>
      <c r="E1033" s="90" t="s">
        <v>516</v>
      </c>
    </row>
    <row r="1034" spans="1:14" ht="16.5" x14ac:dyDescent="0.3">
      <c r="A1034" s="88" t="s">
        <v>5885</v>
      </c>
      <c r="B1034" s="89" t="s">
        <v>4404</v>
      </c>
      <c r="C1034" s="90" t="s">
        <v>5886</v>
      </c>
      <c r="D1034" s="90">
        <v>1940</v>
      </c>
      <c r="E1034" s="90" t="s">
        <v>516</v>
      </c>
      <c r="F1034" s="87"/>
      <c r="G1034" s="87"/>
      <c r="H1034" s="87"/>
      <c r="I1034" s="87"/>
      <c r="J1034" s="87"/>
      <c r="K1034" s="87"/>
      <c r="L1034" s="87"/>
      <c r="M1034" s="87"/>
      <c r="N1034" s="87"/>
    </row>
    <row r="1035" spans="1:14" ht="16.5" x14ac:dyDescent="0.3">
      <c r="A1035" s="88" t="s">
        <v>2573</v>
      </c>
      <c r="B1035" s="89" t="s">
        <v>5887</v>
      </c>
      <c r="C1035" s="90" t="s">
        <v>2575</v>
      </c>
      <c r="D1035" s="90">
        <v>1946</v>
      </c>
      <c r="E1035" s="90" t="s">
        <v>516</v>
      </c>
      <c r="F1035" s="87"/>
      <c r="G1035" s="87"/>
      <c r="H1035" s="87"/>
      <c r="I1035" s="87"/>
      <c r="J1035" s="87"/>
      <c r="K1035" s="87"/>
      <c r="L1035" s="87"/>
      <c r="M1035" s="87"/>
      <c r="N1035" s="87"/>
    </row>
    <row r="1036" spans="1:14" ht="16.5" x14ac:dyDescent="0.3">
      <c r="A1036" s="88" t="s">
        <v>2412</v>
      </c>
      <c r="B1036" s="89" t="s">
        <v>2413</v>
      </c>
      <c r="C1036" s="90">
        <v>1951</v>
      </c>
      <c r="D1036" s="90">
        <v>1951</v>
      </c>
      <c r="E1036" s="90" t="s">
        <v>516</v>
      </c>
      <c r="F1036" s="87"/>
      <c r="G1036" s="87"/>
      <c r="H1036" s="87"/>
      <c r="I1036" s="87"/>
      <c r="J1036" s="87"/>
      <c r="K1036" s="87"/>
      <c r="L1036" s="87"/>
      <c r="M1036" s="87"/>
      <c r="N1036" s="87"/>
    </row>
    <row r="1037" spans="1:14" ht="16.5" x14ac:dyDescent="0.3">
      <c r="A1037" s="88" t="s">
        <v>831</v>
      </c>
      <c r="B1037" s="89" t="s">
        <v>832</v>
      </c>
      <c r="C1037" s="90">
        <v>1952</v>
      </c>
      <c r="D1037" s="90">
        <v>1952</v>
      </c>
      <c r="E1037" s="90" t="s">
        <v>516</v>
      </c>
      <c r="F1037" s="87"/>
      <c r="G1037" s="87"/>
      <c r="H1037" s="87"/>
      <c r="I1037" s="87"/>
      <c r="J1037" s="87"/>
      <c r="K1037" s="87"/>
      <c r="L1037" s="87"/>
      <c r="M1037" s="87"/>
      <c r="N1037" s="87"/>
    </row>
    <row r="1038" spans="1:14" ht="16.5" x14ac:dyDescent="0.3">
      <c r="A1038" s="88" t="s">
        <v>5888</v>
      </c>
      <c r="B1038" s="89" t="s">
        <v>4369</v>
      </c>
      <c r="C1038" s="90">
        <v>1959</v>
      </c>
      <c r="D1038" s="90">
        <v>1959</v>
      </c>
      <c r="E1038" s="90" t="s">
        <v>541</v>
      </c>
    </row>
    <row r="1039" spans="1:14" ht="16.5" x14ac:dyDescent="0.3">
      <c r="A1039" s="88" t="s">
        <v>5889</v>
      </c>
      <c r="B1039" s="89" t="s">
        <v>5890</v>
      </c>
      <c r="C1039" s="90">
        <v>1963</v>
      </c>
      <c r="D1039" s="90">
        <v>1963</v>
      </c>
      <c r="E1039" s="90" t="s">
        <v>516</v>
      </c>
    </row>
    <row r="1040" spans="1:14" ht="16.5" x14ac:dyDescent="0.3">
      <c r="A1040" s="88" t="s">
        <v>2945</v>
      </c>
      <c r="B1040" s="89" t="s">
        <v>2946</v>
      </c>
      <c r="C1040" s="90">
        <v>1967</v>
      </c>
      <c r="D1040" s="90">
        <v>1967</v>
      </c>
      <c r="E1040" s="90" t="s">
        <v>516</v>
      </c>
      <c r="F1040" s="87"/>
      <c r="G1040" s="87"/>
      <c r="H1040" s="87"/>
      <c r="I1040" s="87"/>
      <c r="J1040" s="87"/>
      <c r="K1040" s="87"/>
      <c r="L1040" s="87"/>
      <c r="M1040" s="87"/>
      <c r="N1040" s="87"/>
    </row>
    <row r="1041" spans="1:14" ht="16.5" x14ac:dyDescent="0.3">
      <c r="A1041" s="88" t="s">
        <v>3539</v>
      </c>
      <c r="B1041" s="89" t="s">
        <v>5891</v>
      </c>
      <c r="C1041" s="90">
        <v>1972</v>
      </c>
      <c r="D1041" s="90">
        <v>1972</v>
      </c>
      <c r="E1041" s="90" t="s">
        <v>516</v>
      </c>
    </row>
    <row r="1042" spans="1:14" ht="16.5" x14ac:dyDescent="0.3">
      <c r="A1042" s="88" t="s">
        <v>5892</v>
      </c>
      <c r="B1042" s="89" t="s">
        <v>4367</v>
      </c>
      <c r="C1042" s="90">
        <v>1986</v>
      </c>
      <c r="D1042" s="90">
        <v>1986</v>
      </c>
      <c r="E1042" s="90" t="s">
        <v>516</v>
      </c>
    </row>
    <row r="1043" spans="1:14" ht="16.5" x14ac:dyDescent="0.3">
      <c r="A1043" s="88" t="s">
        <v>5893</v>
      </c>
      <c r="B1043" s="89" t="s">
        <v>5894</v>
      </c>
      <c r="C1043" s="90" t="s">
        <v>1664</v>
      </c>
      <c r="D1043" s="90">
        <v>1987</v>
      </c>
      <c r="E1043" s="90" t="s">
        <v>516</v>
      </c>
      <c r="F1043" s="87"/>
      <c r="G1043" s="87"/>
      <c r="H1043" s="87"/>
      <c r="I1043" s="87"/>
      <c r="J1043" s="87"/>
      <c r="K1043" s="87"/>
      <c r="L1043" s="87"/>
      <c r="M1043" s="87"/>
      <c r="N1043" s="87"/>
    </row>
    <row r="1044" spans="1:14" ht="16.5" x14ac:dyDescent="0.3">
      <c r="A1044" s="88" t="s">
        <v>3540</v>
      </c>
      <c r="B1044" s="89" t="s">
        <v>4085</v>
      </c>
      <c r="C1044" s="90">
        <v>1988</v>
      </c>
      <c r="D1044" s="90">
        <v>1988</v>
      </c>
      <c r="E1044" s="90" t="s">
        <v>516</v>
      </c>
    </row>
    <row r="1045" spans="1:14" ht="16.5" x14ac:dyDescent="0.3">
      <c r="A1045" s="88" t="s">
        <v>5895</v>
      </c>
      <c r="B1045" s="89" t="s">
        <v>4444</v>
      </c>
      <c r="C1045" s="90" t="s">
        <v>5896</v>
      </c>
      <c r="D1045" s="90">
        <v>1993</v>
      </c>
      <c r="E1045" s="90" t="s">
        <v>516</v>
      </c>
      <c r="F1045" s="87"/>
      <c r="G1045" s="87"/>
      <c r="H1045" s="87"/>
      <c r="I1045" s="87"/>
      <c r="J1045" s="87"/>
      <c r="K1045" s="87"/>
      <c r="L1045" s="87"/>
      <c r="M1045" s="87"/>
      <c r="N1045" s="87"/>
    </row>
    <row r="1046" spans="1:14" ht="16.5" x14ac:dyDescent="0.3">
      <c r="A1046" s="88" t="s">
        <v>5897</v>
      </c>
      <c r="B1046" s="89" t="s">
        <v>5898</v>
      </c>
      <c r="C1046" s="90" t="s">
        <v>5899</v>
      </c>
      <c r="D1046" s="90">
        <v>1993</v>
      </c>
      <c r="E1046" s="90" t="s">
        <v>516</v>
      </c>
      <c r="F1046" s="87"/>
      <c r="G1046" s="87"/>
      <c r="H1046" s="87"/>
      <c r="I1046" s="87"/>
      <c r="J1046" s="87"/>
      <c r="K1046" s="87"/>
      <c r="L1046" s="87"/>
      <c r="M1046" s="87"/>
      <c r="N1046" s="87"/>
    </row>
    <row r="1047" spans="1:14" ht="16.5" x14ac:dyDescent="0.3">
      <c r="A1047" s="88" t="s">
        <v>5900</v>
      </c>
      <c r="B1047" s="89" t="s">
        <v>4443</v>
      </c>
      <c r="C1047" s="90" t="s">
        <v>5901</v>
      </c>
      <c r="D1047" s="90">
        <v>1993</v>
      </c>
      <c r="E1047" s="90" t="s">
        <v>516</v>
      </c>
      <c r="F1047" s="87"/>
      <c r="G1047" s="87"/>
      <c r="H1047" s="87"/>
      <c r="I1047" s="87"/>
      <c r="J1047" s="87"/>
      <c r="K1047" s="87"/>
      <c r="L1047" s="87"/>
      <c r="M1047" s="87"/>
      <c r="N1047" s="87"/>
    </row>
    <row r="1048" spans="1:14" ht="16.5" x14ac:dyDescent="0.3">
      <c r="A1048" s="88" t="s">
        <v>5902</v>
      </c>
      <c r="B1048" s="89" t="s">
        <v>5903</v>
      </c>
      <c r="C1048" s="90" t="s">
        <v>5904</v>
      </c>
      <c r="D1048" s="90">
        <v>1993</v>
      </c>
      <c r="E1048" s="90" t="s">
        <v>516</v>
      </c>
      <c r="F1048" s="87"/>
      <c r="G1048" s="87"/>
      <c r="H1048" s="87"/>
      <c r="I1048" s="87"/>
      <c r="J1048" s="87"/>
      <c r="K1048" s="87"/>
      <c r="L1048" s="87"/>
      <c r="M1048" s="87"/>
      <c r="N1048" s="87"/>
    </row>
    <row r="1049" spans="1:14" ht="16.5" x14ac:dyDescent="0.3">
      <c r="A1049" s="88" t="s">
        <v>5905</v>
      </c>
      <c r="B1049" s="89" t="s">
        <v>4309</v>
      </c>
      <c r="C1049" s="91" t="s">
        <v>5906</v>
      </c>
      <c r="D1049" s="91">
        <v>1998</v>
      </c>
      <c r="E1049" s="90" t="s">
        <v>516</v>
      </c>
    </row>
    <row r="1050" spans="1:14" ht="16.5" x14ac:dyDescent="0.3">
      <c r="A1050" s="88" t="s">
        <v>5907</v>
      </c>
      <c r="B1050" s="89" t="s">
        <v>3541</v>
      </c>
      <c r="C1050" s="90">
        <v>1999</v>
      </c>
      <c r="D1050" s="90">
        <v>1999</v>
      </c>
      <c r="E1050" s="90" t="s">
        <v>516</v>
      </c>
    </row>
    <row r="1051" spans="1:14" ht="16.5" x14ac:dyDescent="0.3">
      <c r="A1051" s="88" t="s">
        <v>5908</v>
      </c>
      <c r="B1051" s="89" t="s">
        <v>5909</v>
      </c>
      <c r="C1051" s="91" t="s">
        <v>5910</v>
      </c>
      <c r="D1051" s="91">
        <v>2002</v>
      </c>
      <c r="E1051" s="90" t="s">
        <v>541</v>
      </c>
    </row>
    <row r="1052" spans="1:14" ht="16.5" x14ac:dyDescent="0.3">
      <c r="A1052" s="88" t="s">
        <v>5911</v>
      </c>
      <c r="B1052" s="89" t="s">
        <v>4086</v>
      </c>
      <c r="C1052" s="90">
        <v>2003</v>
      </c>
      <c r="D1052" s="90">
        <v>2003</v>
      </c>
      <c r="E1052" s="90" t="s">
        <v>516</v>
      </c>
    </row>
    <row r="1053" spans="1:14" ht="16.5" x14ac:dyDescent="0.3">
      <c r="A1053" s="88" t="s">
        <v>1156</v>
      </c>
      <c r="B1053" s="89" t="s">
        <v>1157</v>
      </c>
      <c r="C1053" s="90">
        <v>2006</v>
      </c>
      <c r="D1053" s="90">
        <v>2006</v>
      </c>
      <c r="E1053" s="90" t="s">
        <v>516</v>
      </c>
      <c r="F1053" s="87"/>
      <c r="G1053" s="87"/>
      <c r="H1053" s="87"/>
      <c r="I1053" s="87"/>
      <c r="J1053" s="87"/>
      <c r="K1053" s="87"/>
      <c r="L1053" s="87"/>
      <c r="M1053" s="87"/>
      <c r="N1053" s="87"/>
    </row>
    <row r="1054" spans="1:14" ht="16.5" x14ac:dyDescent="0.3">
      <c r="A1054" s="88" t="s">
        <v>5912</v>
      </c>
      <c r="B1054" s="89" t="s">
        <v>5913</v>
      </c>
      <c r="C1054" s="90" t="s">
        <v>5914</v>
      </c>
      <c r="D1054" s="90">
        <v>2007</v>
      </c>
      <c r="E1054" s="90" t="s">
        <v>516</v>
      </c>
      <c r="F1054" s="87"/>
      <c r="G1054" s="87"/>
      <c r="H1054" s="87"/>
      <c r="I1054" s="87"/>
      <c r="J1054" s="87"/>
      <c r="K1054" s="87"/>
      <c r="L1054" s="87"/>
      <c r="M1054" s="87"/>
      <c r="N1054" s="87"/>
    </row>
    <row r="1055" spans="1:14" ht="16.5" x14ac:dyDescent="0.3">
      <c r="A1055" s="88" t="s">
        <v>5915</v>
      </c>
      <c r="B1055" s="89" t="s">
        <v>5916</v>
      </c>
      <c r="C1055" s="90" t="s">
        <v>2792</v>
      </c>
      <c r="D1055" s="90">
        <v>2007</v>
      </c>
      <c r="E1055" s="90" t="s">
        <v>516</v>
      </c>
      <c r="F1055" s="87"/>
      <c r="G1055" s="87"/>
      <c r="H1055" s="87"/>
      <c r="I1055" s="87"/>
      <c r="J1055" s="87"/>
      <c r="K1055" s="87"/>
      <c r="L1055" s="87"/>
      <c r="M1055" s="87"/>
      <c r="N1055" s="87"/>
    </row>
    <row r="1056" spans="1:14" ht="16.5" x14ac:dyDescent="0.3">
      <c r="A1056" s="88" t="s">
        <v>5917</v>
      </c>
      <c r="B1056" s="89" t="s">
        <v>5916</v>
      </c>
      <c r="C1056" s="90">
        <v>2007</v>
      </c>
      <c r="D1056" s="90">
        <v>2007</v>
      </c>
      <c r="E1056" s="90" t="s">
        <v>516</v>
      </c>
      <c r="F1056" s="87"/>
      <c r="G1056" s="87"/>
      <c r="H1056" s="87"/>
      <c r="I1056" s="87"/>
      <c r="J1056" s="87"/>
      <c r="K1056" s="87"/>
      <c r="L1056" s="87"/>
      <c r="M1056" s="87"/>
      <c r="N1056" s="87"/>
    </row>
    <row r="1057" spans="1:14" ht="16.5" x14ac:dyDescent="0.3">
      <c r="A1057" s="88" t="s">
        <v>5918</v>
      </c>
      <c r="B1057" s="89" t="s">
        <v>4419</v>
      </c>
      <c r="C1057" s="90" t="s">
        <v>5919</v>
      </c>
      <c r="D1057" s="90">
        <v>2011</v>
      </c>
      <c r="E1057" s="90" t="s">
        <v>541</v>
      </c>
    </row>
    <row r="1058" spans="1:14" ht="16.5" x14ac:dyDescent="0.3">
      <c r="A1058" s="88" t="s">
        <v>5920</v>
      </c>
      <c r="B1058" s="89" t="s">
        <v>5921</v>
      </c>
      <c r="C1058" s="90" t="s">
        <v>5922</v>
      </c>
      <c r="D1058" s="90">
        <v>2011</v>
      </c>
      <c r="E1058" s="90" t="s">
        <v>516</v>
      </c>
      <c r="F1058" s="87"/>
      <c r="G1058" s="87"/>
      <c r="H1058" s="87"/>
      <c r="I1058" s="87"/>
      <c r="J1058" s="87"/>
      <c r="K1058" s="87"/>
      <c r="L1058" s="87"/>
      <c r="M1058" s="87"/>
      <c r="N1058" s="87"/>
    </row>
    <row r="1059" spans="1:14" ht="16.5" x14ac:dyDescent="0.3">
      <c r="A1059" s="88" t="s">
        <v>5923</v>
      </c>
      <c r="B1059" s="89" t="s">
        <v>5924</v>
      </c>
      <c r="C1059" s="90" t="s">
        <v>5925</v>
      </c>
      <c r="D1059" s="90">
        <v>2011</v>
      </c>
      <c r="E1059" s="90" t="s">
        <v>516</v>
      </c>
      <c r="F1059" s="87"/>
      <c r="G1059" s="87"/>
      <c r="H1059" s="87"/>
      <c r="I1059" s="87"/>
      <c r="J1059" s="87"/>
      <c r="K1059" s="87"/>
      <c r="L1059" s="87"/>
      <c r="M1059" s="87"/>
      <c r="N1059" s="87"/>
    </row>
    <row r="1060" spans="1:14" ht="16.5" x14ac:dyDescent="0.3">
      <c r="A1060" s="88" t="s">
        <v>5926</v>
      </c>
      <c r="B1060" s="89" t="s">
        <v>3300</v>
      </c>
      <c r="C1060" s="90">
        <v>2011</v>
      </c>
      <c r="D1060" s="90">
        <v>2011</v>
      </c>
      <c r="E1060" s="90" t="s">
        <v>516</v>
      </c>
      <c r="F1060" s="87"/>
      <c r="G1060" s="87"/>
      <c r="H1060" s="87"/>
      <c r="I1060" s="87"/>
      <c r="J1060" s="87"/>
      <c r="K1060" s="87"/>
      <c r="L1060" s="87"/>
      <c r="M1060" s="87"/>
      <c r="N1060" s="87"/>
    </row>
    <row r="1061" spans="1:14" ht="16.5" x14ac:dyDescent="0.3">
      <c r="A1061" s="88" t="s">
        <v>5927</v>
      </c>
      <c r="B1061" s="89" t="s">
        <v>4442</v>
      </c>
      <c r="C1061" s="90" t="s">
        <v>5928</v>
      </c>
      <c r="D1061" s="90">
        <v>2011</v>
      </c>
      <c r="E1061" s="90" t="s">
        <v>516</v>
      </c>
      <c r="F1061" s="87"/>
      <c r="G1061" s="87"/>
      <c r="H1061" s="87"/>
      <c r="I1061" s="87"/>
      <c r="J1061" s="87"/>
      <c r="K1061" s="87"/>
      <c r="L1061" s="87"/>
      <c r="M1061" s="87"/>
      <c r="N1061" s="87"/>
    </row>
    <row r="1062" spans="1:14" ht="16.5" x14ac:dyDescent="0.3">
      <c r="A1062" s="88" t="s">
        <v>5929</v>
      </c>
      <c r="B1062" s="89" t="s">
        <v>4385</v>
      </c>
      <c r="C1062" s="92" t="s">
        <v>5930</v>
      </c>
      <c r="D1062" s="90">
        <v>2011</v>
      </c>
      <c r="E1062" s="90" t="s">
        <v>516</v>
      </c>
    </row>
    <row r="1063" spans="1:14" ht="16.5" x14ac:dyDescent="0.3">
      <c r="A1063" s="88" t="s">
        <v>5931</v>
      </c>
      <c r="B1063" s="89" t="s">
        <v>5932</v>
      </c>
      <c r="C1063" s="90" t="s">
        <v>3020</v>
      </c>
      <c r="D1063" s="90">
        <v>2011</v>
      </c>
      <c r="E1063" s="90" t="s">
        <v>516</v>
      </c>
      <c r="F1063" s="87"/>
      <c r="G1063" s="87"/>
      <c r="H1063" s="87"/>
      <c r="I1063" s="87"/>
      <c r="J1063" s="87"/>
      <c r="K1063" s="87"/>
      <c r="L1063" s="87"/>
      <c r="M1063" s="87"/>
      <c r="N1063" s="87"/>
    </row>
    <row r="1064" spans="1:14" ht="16.5" x14ac:dyDescent="0.3">
      <c r="A1064" s="88" t="s">
        <v>1814</v>
      </c>
      <c r="B1064" s="89" t="s">
        <v>1815</v>
      </c>
      <c r="C1064" s="90" t="s">
        <v>1816</v>
      </c>
      <c r="D1064" s="90">
        <v>2015</v>
      </c>
      <c r="E1064" s="90" t="s">
        <v>516</v>
      </c>
      <c r="F1064" s="87"/>
      <c r="G1064" s="87"/>
      <c r="H1064" s="87"/>
      <c r="I1064" s="87"/>
      <c r="J1064" s="87"/>
      <c r="K1064" s="87"/>
      <c r="L1064" s="87"/>
      <c r="M1064" s="87"/>
      <c r="N1064" s="87"/>
    </row>
    <row r="1065" spans="1:14" ht="16.5" x14ac:dyDescent="0.3">
      <c r="A1065" s="88" t="s">
        <v>3542</v>
      </c>
      <c r="B1065" s="89" t="s">
        <v>3542</v>
      </c>
      <c r="C1065" s="90">
        <v>2016</v>
      </c>
      <c r="D1065" s="90">
        <v>2016</v>
      </c>
      <c r="E1065" s="90" t="s">
        <v>516</v>
      </c>
    </row>
    <row r="1066" spans="1:14" ht="16.5" x14ac:dyDescent="0.3">
      <c r="A1066" s="88" t="s">
        <v>363</v>
      </c>
      <c r="B1066" s="89" t="s">
        <v>1269</v>
      </c>
      <c r="C1066" s="90">
        <v>2018</v>
      </c>
      <c r="D1066" s="90">
        <v>2018</v>
      </c>
      <c r="E1066" s="90" t="s">
        <v>516</v>
      </c>
      <c r="F1066" s="87"/>
      <c r="G1066" s="87"/>
      <c r="H1066" s="87"/>
      <c r="I1066" s="87"/>
      <c r="J1066" s="87"/>
      <c r="K1066" s="87"/>
      <c r="L1066" s="87"/>
      <c r="M1066" s="87"/>
      <c r="N1066" s="87"/>
    </row>
    <row r="1067" spans="1:14" ht="16.5" x14ac:dyDescent="0.3">
      <c r="A1067" s="88" t="s">
        <v>3543</v>
      </c>
      <c r="B1067" s="89" t="s">
        <v>4508</v>
      </c>
      <c r="C1067" s="90">
        <v>2021</v>
      </c>
      <c r="D1067" s="90">
        <v>2021</v>
      </c>
      <c r="E1067" s="90" t="s">
        <v>516</v>
      </c>
    </row>
    <row r="1068" spans="1:14" ht="16.5" x14ac:dyDescent="0.3">
      <c r="A1068" s="88" t="s">
        <v>5933</v>
      </c>
      <c r="B1068" s="89" t="s">
        <v>1215</v>
      </c>
      <c r="C1068" s="90" t="s">
        <v>5934</v>
      </c>
      <c r="D1068" s="90">
        <v>2025</v>
      </c>
      <c r="E1068" s="90" t="s">
        <v>516</v>
      </c>
      <c r="F1068" s="87"/>
      <c r="G1068" s="87"/>
      <c r="H1068" s="87"/>
      <c r="I1068" s="87"/>
      <c r="J1068" s="87"/>
      <c r="K1068" s="87"/>
      <c r="L1068" s="87"/>
      <c r="M1068" s="87"/>
      <c r="N1068" s="87"/>
    </row>
    <row r="1069" spans="1:14" ht="16.5" x14ac:dyDescent="0.3">
      <c r="A1069" s="88" t="s">
        <v>5935</v>
      </c>
      <c r="B1069" s="89" t="s">
        <v>4087</v>
      </c>
      <c r="C1069" s="90">
        <v>2026</v>
      </c>
      <c r="D1069" s="90">
        <v>2026</v>
      </c>
      <c r="E1069" s="90" t="s">
        <v>516</v>
      </c>
    </row>
    <row r="1070" spans="1:14" ht="16.5" x14ac:dyDescent="0.3">
      <c r="A1070" s="88" t="s">
        <v>5936</v>
      </c>
      <c r="B1070" s="89" t="s">
        <v>5937</v>
      </c>
      <c r="C1070" s="90">
        <v>2030</v>
      </c>
      <c r="D1070" s="90">
        <v>2030</v>
      </c>
      <c r="E1070" s="90" t="s">
        <v>516</v>
      </c>
      <c r="F1070" s="87"/>
      <c r="G1070" s="87"/>
      <c r="H1070" s="87"/>
      <c r="I1070" s="87"/>
      <c r="J1070" s="87"/>
      <c r="K1070" s="87"/>
      <c r="L1070" s="87"/>
      <c r="M1070" s="87"/>
      <c r="N1070" s="87"/>
    </row>
    <row r="1071" spans="1:14" ht="16.5" x14ac:dyDescent="0.3">
      <c r="A1071" s="88" t="s">
        <v>5938</v>
      </c>
      <c r="B1071" s="89" t="s">
        <v>3544</v>
      </c>
      <c r="C1071" s="90">
        <v>2033</v>
      </c>
      <c r="D1071" s="90">
        <v>2033</v>
      </c>
      <c r="E1071" s="90" t="s">
        <v>516</v>
      </c>
    </row>
    <row r="1072" spans="1:14" ht="16.5" x14ac:dyDescent="0.3">
      <c r="A1072" s="88" t="s">
        <v>5939</v>
      </c>
      <c r="B1072" s="89" t="s">
        <v>4488</v>
      </c>
      <c r="C1072" s="90" t="s">
        <v>5940</v>
      </c>
      <c r="D1072" s="90">
        <v>2043</v>
      </c>
      <c r="E1072" s="90" t="s">
        <v>516</v>
      </c>
      <c r="F1072" s="87"/>
      <c r="G1072" s="87"/>
      <c r="H1072" s="87"/>
      <c r="I1072" s="87"/>
      <c r="J1072" s="87"/>
      <c r="K1072" s="87"/>
      <c r="L1072" s="87"/>
      <c r="M1072" s="87"/>
      <c r="N1072" s="87"/>
    </row>
    <row r="1073" spans="1:14" ht="16.5" x14ac:dyDescent="0.3">
      <c r="A1073" s="88" t="s">
        <v>5941</v>
      </c>
      <c r="B1073" s="89" t="s">
        <v>902</v>
      </c>
      <c r="C1073" s="90" t="s">
        <v>5942</v>
      </c>
      <c r="D1073" s="90">
        <v>2043</v>
      </c>
      <c r="E1073" s="90" t="s">
        <v>516</v>
      </c>
      <c r="F1073" s="87"/>
      <c r="G1073" s="87"/>
      <c r="H1073" s="87"/>
      <c r="I1073" s="87"/>
      <c r="J1073" s="87"/>
      <c r="K1073" s="87"/>
      <c r="L1073" s="87"/>
      <c r="M1073" s="87"/>
      <c r="N1073" s="87"/>
    </row>
    <row r="1074" spans="1:14" ht="16.5" x14ac:dyDescent="0.3">
      <c r="A1074" s="88" t="s">
        <v>5943</v>
      </c>
      <c r="B1074" s="89" t="s">
        <v>1916</v>
      </c>
      <c r="C1074" s="90">
        <v>2049</v>
      </c>
      <c r="D1074" s="90">
        <v>2049</v>
      </c>
      <c r="E1074" s="90" t="s">
        <v>516</v>
      </c>
      <c r="F1074" s="87"/>
      <c r="G1074" s="87"/>
      <c r="H1074" s="87"/>
      <c r="I1074" s="87"/>
      <c r="J1074" s="87"/>
      <c r="K1074" s="87"/>
      <c r="L1074" s="87"/>
      <c r="M1074" s="87"/>
      <c r="N1074" s="87"/>
    </row>
    <row r="1075" spans="1:14" ht="16.5" x14ac:dyDescent="0.3">
      <c r="A1075" s="88" t="s">
        <v>227</v>
      </c>
      <c r="B1075" s="89" t="s">
        <v>1342</v>
      </c>
      <c r="C1075" s="90">
        <v>2051</v>
      </c>
      <c r="D1075" s="90">
        <v>2051</v>
      </c>
      <c r="E1075" s="90" t="s">
        <v>516</v>
      </c>
      <c r="F1075" s="87"/>
      <c r="G1075" s="87"/>
      <c r="H1075" s="87"/>
      <c r="I1075" s="87"/>
      <c r="J1075" s="87"/>
      <c r="K1075" s="87"/>
      <c r="L1075" s="87"/>
      <c r="M1075" s="87"/>
      <c r="N1075" s="87"/>
    </row>
    <row r="1076" spans="1:14" ht="16.5" x14ac:dyDescent="0.3">
      <c r="A1076" s="88" t="s">
        <v>249</v>
      </c>
      <c r="B1076" s="89" t="s">
        <v>5944</v>
      </c>
      <c r="C1076" s="90">
        <v>2062</v>
      </c>
      <c r="D1076" s="90">
        <v>2062</v>
      </c>
      <c r="E1076" s="90" t="s">
        <v>516</v>
      </c>
      <c r="F1076" s="87"/>
      <c r="G1076" s="87"/>
      <c r="H1076" s="87"/>
      <c r="I1076" s="87"/>
      <c r="J1076" s="87"/>
      <c r="K1076" s="87"/>
      <c r="L1076" s="87"/>
      <c r="M1076" s="87"/>
      <c r="N1076" s="87"/>
    </row>
    <row r="1077" spans="1:14" ht="16.5" x14ac:dyDescent="0.3">
      <c r="A1077" s="88" t="s">
        <v>5945</v>
      </c>
      <c r="B1077" s="89" t="s">
        <v>4408</v>
      </c>
      <c r="C1077" s="90" t="s">
        <v>5946</v>
      </c>
      <c r="D1077" s="90">
        <v>2062</v>
      </c>
      <c r="E1077" s="90" t="s">
        <v>541</v>
      </c>
      <c r="F1077" s="87"/>
      <c r="G1077" s="87"/>
      <c r="H1077" s="87"/>
      <c r="I1077" s="87"/>
      <c r="J1077" s="87"/>
      <c r="K1077" s="87"/>
      <c r="L1077" s="87"/>
      <c r="M1077" s="87"/>
      <c r="N1077" s="87"/>
    </row>
    <row r="1078" spans="1:14" ht="16.5" x14ac:dyDescent="0.3">
      <c r="A1078" s="88" t="s">
        <v>3545</v>
      </c>
      <c r="B1078" s="89" t="s">
        <v>4561</v>
      </c>
      <c r="C1078" s="90">
        <v>2070</v>
      </c>
      <c r="D1078" s="90">
        <v>2070</v>
      </c>
      <c r="E1078" s="90" t="s">
        <v>516</v>
      </c>
    </row>
    <row r="1079" spans="1:14" ht="16.5" x14ac:dyDescent="0.3">
      <c r="A1079" s="88" t="s">
        <v>3546</v>
      </c>
      <c r="B1079" s="89" t="s">
        <v>5947</v>
      </c>
      <c r="C1079" s="90">
        <v>2079</v>
      </c>
      <c r="D1079" s="90">
        <v>2079</v>
      </c>
      <c r="E1079" s="90" t="s">
        <v>516</v>
      </c>
    </row>
    <row r="1080" spans="1:14" ht="16.5" x14ac:dyDescent="0.3">
      <c r="A1080" s="88" t="s">
        <v>1359</v>
      </c>
      <c r="B1080" s="89" t="s">
        <v>1360</v>
      </c>
      <c r="C1080" s="90">
        <v>2081</v>
      </c>
      <c r="D1080" s="90">
        <v>2081</v>
      </c>
      <c r="E1080" s="90" t="s">
        <v>516</v>
      </c>
      <c r="F1080" s="87"/>
      <c r="G1080" s="87"/>
      <c r="H1080" s="87"/>
      <c r="I1080" s="87"/>
      <c r="J1080" s="87"/>
      <c r="K1080" s="87"/>
      <c r="L1080" s="87"/>
      <c r="M1080" s="87"/>
      <c r="N1080" s="87"/>
    </row>
    <row r="1081" spans="1:14" ht="16.5" x14ac:dyDescent="0.3">
      <c r="A1081" s="88" t="s">
        <v>5948</v>
      </c>
      <c r="B1081" s="89" t="s">
        <v>159</v>
      </c>
      <c r="C1081" s="90" t="s">
        <v>617</v>
      </c>
      <c r="D1081" s="90">
        <v>2085</v>
      </c>
      <c r="E1081" s="90" t="s">
        <v>516</v>
      </c>
      <c r="F1081" s="87"/>
      <c r="G1081" s="87"/>
      <c r="H1081" s="87"/>
      <c r="I1081" s="87"/>
      <c r="J1081" s="87"/>
      <c r="K1081" s="87"/>
      <c r="L1081" s="87"/>
      <c r="M1081" s="87"/>
      <c r="N1081" s="87"/>
    </row>
    <row r="1082" spans="1:14" ht="16.5" x14ac:dyDescent="0.3">
      <c r="A1082" s="88" t="s">
        <v>3548</v>
      </c>
      <c r="B1082" s="89" t="s">
        <v>4426</v>
      </c>
      <c r="C1082" s="90">
        <v>2086</v>
      </c>
      <c r="D1082" s="90">
        <v>2086</v>
      </c>
      <c r="E1082" s="90" t="s">
        <v>516</v>
      </c>
      <c r="F1082" s="87"/>
      <c r="G1082" s="87"/>
      <c r="H1082" s="87"/>
      <c r="I1082" s="87"/>
      <c r="J1082" s="87"/>
      <c r="K1082" s="87"/>
      <c r="L1082" s="87"/>
      <c r="M1082" s="87"/>
      <c r="N1082" s="87"/>
    </row>
    <row r="1083" spans="1:14" ht="16.5" x14ac:dyDescent="0.3">
      <c r="A1083" s="88" t="s">
        <v>5949</v>
      </c>
      <c r="B1083" s="89" t="s">
        <v>4402</v>
      </c>
      <c r="C1083" s="90" t="s">
        <v>5950</v>
      </c>
      <c r="D1083" s="90">
        <v>2090</v>
      </c>
      <c r="E1083" s="90" t="s">
        <v>516</v>
      </c>
      <c r="F1083" s="87"/>
      <c r="G1083" s="87"/>
      <c r="H1083" s="87"/>
      <c r="I1083" s="87"/>
      <c r="J1083" s="87"/>
      <c r="K1083" s="87"/>
      <c r="L1083" s="87"/>
      <c r="M1083" s="87"/>
      <c r="N1083" s="87"/>
    </row>
    <row r="1084" spans="1:14" ht="16.5" x14ac:dyDescent="0.3">
      <c r="A1084" s="88" t="s">
        <v>2600</v>
      </c>
      <c r="B1084" s="89" t="s">
        <v>5878</v>
      </c>
      <c r="C1084" s="90">
        <v>2110</v>
      </c>
      <c r="D1084" s="90">
        <v>2110</v>
      </c>
      <c r="E1084" s="90" t="s">
        <v>516</v>
      </c>
      <c r="F1084" s="87"/>
      <c r="G1084" s="87"/>
      <c r="H1084" s="87"/>
      <c r="I1084" s="87"/>
      <c r="J1084" s="87"/>
      <c r="K1084" s="87"/>
      <c r="L1084" s="87"/>
      <c r="M1084" s="87"/>
      <c r="N1084" s="87"/>
    </row>
    <row r="1085" spans="1:14" ht="16.5" x14ac:dyDescent="0.3">
      <c r="A1085" s="88" t="s">
        <v>618</v>
      </c>
      <c r="B1085" s="89" t="s">
        <v>619</v>
      </c>
      <c r="C1085" s="90">
        <v>2113</v>
      </c>
      <c r="D1085" s="90">
        <v>2113</v>
      </c>
      <c r="E1085" s="90" t="s">
        <v>516</v>
      </c>
      <c r="F1085" s="87"/>
      <c r="G1085" s="87"/>
      <c r="H1085" s="87"/>
      <c r="I1085" s="87"/>
      <c r="J1085" s="87"/>
      <c r="K1085" s="87"/>
      <c r="L1085" s="87"/>
      <c r="M1085" s="87"/>
      <c r="N1085" s="87"/>
    </row>
    <row r="1086" spans="1:14" ht="16.5" x14ac:dyDescent="0.3">
      <c r="A1086" s="88" t="s">
        <v>3549</v>
      </c>
      <c r="B1086" s="89" t="s">
        <v>4088</v>
      </c>
      <c r="C1086" s="90">
        <v>2114</v>
      </c>
      <c r="D1086" s="90">
        <v>2114</v>
      </c>
      <c r="E1086" s="90" t="s">
        <v>516</v>
      </c>
    </row>
    <row r="1087" spans="1:14" ht="16.5" x14ac:dyDescent="0.3">
      <c r="A1087" s="88" t="s">
        <v>1073</v>
      </c>
      <c r="B1087" s="89" t="s">
        <v>1074</v>
      </c>
      <c r="C1087" s="90" t="s">
        <v>1075</v>
      </c>
      <c r="D1087" s="90">
        <v>2116</v>
      </c>
      <c r="E1087" s="90" t="s">
        <v>516</v>
      </c>
      <c r="F1087" s="87"/>
      <c r="G1087" s="87"/>
      <c r="H1087" s="87"/>
      <c r="I1087" s="87"/>
      <c r="J1087" s="87"/>
      <c r="K1087" s="87"/>
      <c r="L1087" s="87"/>
      <c r="M1087" s="87"/>
      <c r="N1087" s="87"/>
    </row>
    <row r="1088" spans="1:14" ht="16.5" x14ac:dyDescent="0.3">
      <c r="A1088" s="88" t="s">
        <v>5951</v>
      </c>
      <c r="B1088" s="89" t="s">
        <v>5952</v>
      </c>
      <c r="C1088" s="90">
        <v>2116</v>
      </c>
      <c r="D1088" s="90">
        <v>2116</v>
      </c>
      <c r="E1088" s="90" t="s">
        <v>516</v>
      </c>
      <c r="F1088" s="87"/>
      <c r="G1088" s="87"/>
      <c r="H1088" s="87"/>
      <c r="I1088" s="87"/>
      <c r="J1088" s="87"/>
      <c r="K1088" s="87"/>
      <c r="L1088" s="87"/>
      <c r="M1088" s="87"/>
      <c r="N1088" s="87"/>
    </row>
    <row r="1089" spans="1:14" ht="16.5" x14ac:dyDescent="0.3">
      <c r="A1089" s="88" t="s">
        <v>5953</v>
      </c>
      <c r="B1089" s="89" t="s">
        <v>4089</v>
      </c>
      <c r="C1089" s="90">
        <v>2117</v>
      </c>
      <c r="D1089" s="90">
        <v>2117</v>
      </c>
      <c r="E1089" s="90" t="s">
        <v>516</v>
      </c>
    </row>
    <row r="1090" spans="1:14" ht="16.5" x14ac:dyDescent="0.3">
      <c r="A1090" s="88" t="s">
        <v>5954</v>
      </c>
      <c r="B1090" s="89" t="s">
        <v>5955</v>
      </c>
      <c r="C1090" s="90" t="s">
        <v>5956</v>
      </c>
      <c r="D1090" s="90">
        <v>2118</v>
      </c>
      <c r="E1090" s="90" t="s">
        <v>516</v>
      </c>
      <c r="F1090" s="87"/>
      <c r="G1090" s="87"/>
      <c r="H1090" s="87"/>
      <c r="I1090" s="87"/>
      <c r="J1090" s="87"/>
      <c r="K1090" s="87"/>
      <c r="L1090" s="87"/>
      <c r="M1090" s="87"/>
      <c r="N1090" s="87"/>
    </row>
    <row r="1091" spans="1:14" ht="16.5" x14ac:dyDescent="0.3">
      <c r="A1091" s="88" t="s">
        <v>5957</v>
      </c>
      <c r="B1091" s="89" t="s">
        <v>5958</v>
      </c>
      <c r="C1091" s="90">
        <v>2133</v>
      </c>
      <c r="D1091" s="90">
        <v>2133</v>
      </c>
      <c r="E1091" s="90" t="s">
        <v>516</v>
      </c>
    </row>
    <row r="1092" spans="1:14" ht="16.5" x14ac:dyDescent="0.3">
      <c r="A1092" s="88" t="s">
        <v>263</v>
      </c>
      <c r="B1092" s="89" t="s">
        <v>1566</v>
      </c>
      <c r="C1092" s="90">
        <v>2134</v>
      </c>
      <c r="D1092" s="90">
        <v>2134</v>
      </c>
      <c r="E1092" s="90" t="s">
        <v>516</v>
      </c>
      <c r="F1092" s="87"/>
      <c r="G1092" s="87"/>
      <c r="H1092" s="87"/>
      <c r="I1092" s="87"/>
      <c r="J1092" s="87"/>
      <c r="K1092" s="87"/>
      <c r="L1092" s="87"/>
      <c r="M1092" s="87"/>
      <c r="N1092" s="87"/>
    </row>
    <row r="1093" spans="1:14" ht="16.5" x14ac:dyDescent="0.3">
      <c r="A1093" s="88" t="s">
        <v>3550</v>
      </c>
      <c r="B1093" s="89" t="s">
        <v>4090</v>
      </c>
      <c r="C1093" s="90">
        <v>2136</v>
      </c>
      <c r="D1093" s="90">
        <v>2137</v>
      </c>
      <c r="E1093" s="90" t="s">
        <v>516</v>
      </c>
    </row>
    <row r="1094" spans="1:14" ht="16.5" x14ac:dyDescent="0.3">
      <c r="A1094" s="88" t="s">
        <v>1088</v>
      </c>
      <c r="B1094" s="89" t="s">
        <v>1089</v>
      </c>
      <c r="C1094" s="90">
        <v>2142</v>
      </c>
      <c r="D1094" s="90">
        <v>2142</v>
      </c>
      <c r="E1094" s="90" t="s">
        <v>516</v>
      </c>
      <c r="F1094" s="87"/>
      <c r="G1094" s="87"/>
      <c r="H1094" s="87"/>
      <c r="I1094" s="87"/>
      <c r="J1094" s="87"/>
      <c r="K1094" s="87"/>
      <c r="L1094" s="87"/>
      <c r="M1094" s="87"/>
      <c r="N1094" s="87"/>
    </row>
    <row r="1095" spans="1:14" ht="16.5" x14ac:dyDescent="0.3">
      <c r="A1095" s="88" t="s">
        <v>5959</v>
      </c>
      <c r="B1095" s="89" t="s">
        <v>4091</v>
      </c>
      <c r="C1095" s="90">
        <v>2154</v>
      </c>
      <c r="D1095" s="90">
        <v>2154</v>
      </c>
      <c r="E1095" s="90" t="s">
        <v>516</v>
      </c>
    </row>
    <row r="1096" spans="1:14" ht="16.5" x14ac:dyDescent="0.3">
      <c r="A1096" s="88" t="s">
        <v>2461</v>
      </c>
      <c r="B1096" s="89" t="s">
        <v>2462</v>
      </c>
      <c r="C1096" s="90">
        <v>2157</v>
      </c>
      <c r="D1096" s="90">
        <v>2157</v>
      </c>
      <c r="E1096" s="90" t="s">
        <v>516</v>
      </c>
      <c r="F1096" s="87"/>
      <c r="G1096" s="87"/>
      <c r="H1096" s="87"/>
      <c r="I1096" s="87"/>
      <c r="J1096" s="87"/>
      <c r="K1096" s="87"/>
      <c r="L1096" s="87"/>
      <c r="M1096" s="87"/>
      <c r="N1096" s="87"/>
    </row>
    <row r="1097" spans="1:14" ht="16.5" x14ac:dyDescent="0.3">
      <c r="A1097" s="88" t="s">
        <v>5960</v>
      </c>
      <c r="B1097" s="89" t="s">
        <v>5961</v>
      </c>
      <c r="C1097" s="90" t="s">
        <v>5962</v>
      </c>
      <c r="D1097" s="90">
        <v>2158</v>
      </c>
      <c r="E1097" s="90" t="s">
        <v>516</v>
      </c>
      <c r="F1097" s="87"/>
      <c r="G1097" s="87"/>
      <c r="H1097" s="87"/>
      <c r="I1097" s="87"/>
      <c r="J1097" s="87"/>
      <c r="K1097" s="87"/>
      <c r="L1097" s="87"/>
      <c r="M1097" s="87"/>
      <c r="N1097" s="87"/>
    </row>
    <row r="1098" spans="1:14" ht="16.5" x14ac:dyDescent="0.3">
      <c r="A1098" s="88" t="s">
        <v>5963</v>
      </c>
      <c r="B1098" s="89" t="s">
        <v>4092</v>
      </c>
      <c r="C1098" s="90">
        <v>2158</v>
      </c>
      <c r="D1098" s="90">
        <v>2158</v>
      </c>
      <c r="E1098" s="90" t="s">
        <v>516</v>
      </c>
      <c r="F1098" s="87"/>
      <c r="G1098" s="87"/>
      <c r="H1098" s="87"/>
      <c r="I1098" s="87"/>
      <c r="J1098" s="87"/>
      <c r="K1098" s="87"/>
      <c r="L1098" s="87"/>
      <c r="M1098" s="87"/>
      <c r="N1098" s="87"/>
    </row>
    <row r="1099" spans="1:14" ht="16.5" x14ac:dyDescent="0.3">
      <c r="A1099" s="88" t="s">
        <v>2819</v>
      </c>
      <c r="B1099" s="89" t="s">
        <v>2820</v>
      </c>
      <c r="C1099" s="90" t="s">
        <v>2821</v>
      </c>
      <c r="D1099" s="90">
        <v>2160</v>
      </c>
      <c r="E1099" s="90" t="s">
        <v>516</v>
      </c>
      <c r="F1099" s="87"/>
      <c r="G1099" s="87"/>
      <c r="H1099" s="87"/>
      <c r="I1099" s="87"/>
      <c r="J1099" s="87"/>
      <c r="K1099" s="87"/>
      <c r="L1099" s="87"/>
      <c r="M1099" s="87"/>
      <c r="N1099" s="87"/>
    </row>
    <row r="1100" spans="1:14" ht="16.5" x14ac:dyDescent="0.3">
      <c r="A1100" s="88" t="s">
        <v>5964</v>
      </c>
      <c r="B1100" s="89" t="s">
        <v>5965</v>
      </c>
      <c r="C1100" s="90">
        <v>2161</v>
      </c>
      <c r="D1100" s="90">
        <v>2161</v>
      </c>
      <c r="E1100" s="90" t="s">
        <v>516</v>
      </c>
    </row>
    <row r="1101" spans="1:14" ht="16.5" x14ac:dyDescent="0.3">
      <c r="A1101" s="88" t="s">
        <v>5966</v>
      </c>
      <c r="B1101" s="89" t="s">
        <v>5967</v>
      </c>
      <c r="C1101" s="90" t="s">
        <v>5968</v>
      </c>
      <c r="D1101" s="90">
        <v>2161</v>
      </c>
      <c r="E1101" s="90" t="s">
        <v>516</v>
      </c>
      <c r="F1101" s="87"/>
      <c r="G1101" s="87"/>
      <c r="H1101" s="87"/>
      <c r="I1101" s="87"/>
      <c r="J1101" s="87"/>
      <c r="K1101" s="87"/>
      <c r="L1101" s="87"/>
      <c r="M1101" s="87"/>
      <c r="N1101" s="87"/>
    </row>
    <row r="1102" spans="1:14" ht="16.5" x14ac:dyDescent="0.3">
      <c r="A1102" s="88" t="s">
        <v>122</v>
      </c>
      <c r="B1102" s="89" t="s">
        <v>5969</v>
      </c>
      <c r="C1102" s="90">
        <v>2166</v>
      </c>
      <c r="D1102" s="90">
        <v>2166</v>
      </c>
      <c r="E1102" s="90" t="s">
        <v>516</v>
      </c>
      <c r="F1102" s="87"/>
      <c r="G1102" s="87"/>
      <c r="H1102" s="87"/>
      <c r="I1102" s="87"/>
      <c r="J1102" s="87"/>
      <c r="K1102" s="87"/>
      <c r="L1102" s="87"/>
      <c r="M1102" s="87"/>
      <c r="N1102" s="87"/>
    </row>
    <row r="1103" spans="1:14" ht="16.5" x14ac:dyDescent="0.3">
      <c r="A1103" s="88" t="s">
        <v>5970</v>
      </c>
      <c r="B1103" s="89" t="s">
        <v>5971</v>
      </c>
      <c r="C1103" s="90" t="s">
        <v>5972</v>
      </c>
      <c r="D1103" s="90">
        <v>2167</v>
      </c>
      <c r="E1103" s="90" t="s">
        <v>516</v>
      </c>
      <c r="F1103" s="87"/>
      <c r="G1103" s="87"/>
      <c r="H1103" s="87"/>
      <c r="I1103" s="87"/>
      <c r="J1103" s="87"/>
      <c r="K1103" s="87"/>
      <c r="L1103" s="87"/>
      <c r="M1103" s="87"/>
      <c r="N1103" s="87"/>
    </row>
    <row r="1104" spans="1:14" ht="16.5" x14ac:dyDescent="0.3">
      <c r="A1104" s="88" t="s">
        <v>5973</v>
      </c>
      <c r="B1104" s="89" t="s">
        <v>2493</v>
      </c>
      <c r="C1104" s="90" t="s">
        <v>2494</v>
      </c>
      <c r="D1104" s="90">
        <v>2167</v>
      </c>
      <c r="E1104" s="90" t="s">
        <v>516</v>
      </c>
      <c r="F1104" s="87"/>
      <c r="G1104" s="87"/>
      <c r="H1104" s="87"/>
      <c r="I1104" s="87"/>
      <c r="J1104" s="87"/>
      <c r="K1104" s="87"/>
      <c r="L1104" s="87"/>
      <c r="M1104" s="87"/>
      <c r="N1104" s="87"/>
    </row>
    <row r="1105" spans="1:14" ht="16.5" x14ac:dyDescent="0.3">
      <c r="A1105" s="88" t="s">
        <v>5974</v>
      </c>
      <c r="B1105" s="89" t="s">
        <v>4326</v>
      </c>
      <c r="C1105" s="90">
        <v>2168</v>
      </c>
      <c r="D1105" s="90">
        <v>2168</v>
      </c>
      <c r="E1105" s="90" t="s">
        <v>516</v>
      </c>
    </row>
    <row r="1106" spans="1:14" ht="16.5" x14ac:dyDescent="0.3">
      <c r="A1106" s="88" t="s">
        <v>3136</v>
      </c>
      <c r="B1106" s="89" t="s">
        <v>3137</v>
      </c>
      <c r="C1106" s="90">
        <v>2174</v>
      </c>
      <c r="D1106" s="90">
        <v>2174</v>
      </c>
      <c r="E1106" s="90" t="s">
        <v>516</v>
      </c>
      <c r="F1106" s="87"/>
      <c r="G1106" s="87"/>
      <c r="H1106" s="87"/>
      <c r="I1106" s="87"/>
      <c r="J1106" s="87"/>
      <c r="K1106" s="87"/>
      <c r="L1106" s="87"/>
      <c r="M1106" s="87"/>
      <c r="N1106" s="87"/>
    </row>
    <row r="1107" spans="1:14" ht="16.5" x14ac:dyDescent="0.3">
      <c r="A1107" s="88" t="s">
        <v>5975</v>
      </c>
      <c r="B1107" s="89" t="s">
        <v>137</v>
      </c>
      <c r="C1107" s="90">
        <v>2176</v>
      </c>
      <c r="D1107" s="90">
        <v>2176</v>
      </c>
      <c r="E1107" s="90" t="s">
        <v>516</v>
      </c>
    </row>
    <row r="1108" spans="1:14" ht="16.5" x14ac:dyDescent="0.3">
      <c r="A1108" s="88" t="s">
        <v>5976</v>
      </c>
      <c r="B1108" s="89" t="s">
        <v>4475</v>
      </c>
      <c r="C1108" s="91" t="s">
        <v>5977</v>
      </c>
      <c r="D1108" s="91">
        <v>2185</v>
      </c>
      <c r="E1108" s="90" t="s">
        <v>516</v>
      </c>
    </row>
    <row r="1109" spans="1:14" ht="16.5" x14ac:dyDescent="0.3">
      <c r="A1109" s="88" t="s">
        <v>5978</v>
      </c>
      <c r="B1109" s="89" t="s">
        <v>3551</v>
      </c>
      <c r="C1109" s="90">
        <v>2187</v>
      </c>
      <c r="D1109" s="90">
        <v>2187</v>
      </c>
      <c r="E1109" s="90" t="s">
        <v>541</v>
      </c>
    </row>
    <row r="1110" spans="1:14" ht="16.5" x14ac:dyDescent="0.3">
      <c r="A1110" s="88" t="s">
        <v>508</v>
      </c>
      <c r="B1110" s="89" t="s">
        <v>3181</v>
      </c>
      <c r="C1110" s="90">
        <v>2194</v>
      </c>
      <c r="D1110" s="90">
        <v>2194</v>
      </c>
      <c r="E1110" s="90" t="s">
        <v>516</v>
      </c>
      <c r="F1110" s="87"/>
      <c r="G1110" s="87"/>
      <c r="H1110" s="87"/>
      <c r="I1110" s="87"/>
      <c r="J1110" s="87"/>
      <c r="K1110" s="87"/>
      <c r="L1110" s="87"/>
      <c r="M1110" s="87"/>
      <c r="N1110" s="87"/>
    </row>
    <row r="1111" spans="1:14" ht="16.5" x14ac:dyDescent="0.3">
      <c r="A1111" s="88" t="s">
        <v>5979</v>
      </c>
      <c r="B1111" s="89" t="s">
        <v>1236</v>
      </c>
      <c r="C1111" s="90" t="s">
        <v>1237</v>
      </c>
      <c r="D1111" s="90">
        <v>2195</v>
      </c>
      <c r="E1111" s="90" t="s">
        <v>541</v>
      </c>
      <c r="F1111" s="87"/>
      <c r="G1111" s="87"/>
      <c r="H1111" s="87"/>
      <c r="I1111" s="87"/>
      <c r="J1111" s="87"/>
      <c r="K1111" s="87"/>
      <c r="L1111" s="87"/>
      <c r="M1111" s="87"/>
      <c r="N1111" s="87"/>
    </row>
    <row r="1112" spans="1:14" ht="16.5" x14ac:dyDescent="0.3">
      <c r="A1112" s="88" t="s">
        <v>5980</v>
      </c>
      <c r="B1112" s="89" t="s">
        <v>4391</v>
      </c>
      <c r="C1112" s="90" t="s">
        <v>5981</v>
      </c>
      <c r="D1112" s="90">
        <v>2195</v>
      </c>
      <c r="E1112" s="90" t="s">
        <v>541</v>
      </c>
      <c r="F1112" s="87"/>
      <c r="G1112" s="87"/>
      <c r="H1112" s="87"/>
      <c r="I1112" s="87"/>
      <c r="J1112" s="87"/>
      <c r="K1112" s="87"/>
      <c r="L1112" s="87"/>
      <c r="M1112" s="87"/>
      <c r="N1112" s="87"/>
    </row>
    <row r="1113" spans="1:14" ht="16.5" x14ac:dyDescent="0.3">
      <c r="A1113" s="88" t="s">
        <v>542</v>
      </c>
      <c r="B1113" s="89" t="s">
        <v>543</v>
      </c>
      <c r="C1113" s="90" t="s">
        <v>544</v>
      </c>
      <c r="D1113" s="90">
        <v>2199</v>
      </c>
      <c r="E1113" s="90" t="s">
        <v>516</v>
      </c>
      <c r="F1113" s="87"/>
      <c r="G1113" s="87"/>
      <c r="H1113" s="87"/>
      <c r="I1113" s="87"/>
      <c r="J1113" s="87"/>
      <c r="K1113" s="87"/>
      <c r="L1113" s="87"/>
      <c r="M1113" s="87"/>
      <c r="N1113" s="87"/>
    </row>
    <row r="1114" spans="1:14" ht="16.5" x14ac:dyDescent="0.3">
      <c r="A1114" s="88" t="s">
        <v>5982</v>
      </c>
      <c r="B1114" s="89" t="s">
        <v>4497</v>
      </c>
      <c r="C1114" s="90" t="s">
        <v>5983</v>
      </c>
      <c r="D1114" s="90">
        <v>2200</v>
      </c>
      <c r="E1114" s="90" t="s">
        <v>541</v>
      </c>
    </row>
    <row r="1115" spans="1:14" ht="16.5" x14ac:dyDescent="0.3">
      <c r="A1115" s="88" t="s">
        <v>2325</v>
      </c>
      <c r="B1115" s="89" t="s">
        <v>109</v>
      </c>
      <c r="C1115" s="90">
        <v>2201</v>
      </c>
      <c r="D1115" s="90">
        <v>2201</v>
      </c>
      <c r="E1115" s="90" t="s">
        <v>516</v>
      </c>
      <c r="F1115" s="87"/>
      <c r="G1115" s="87"/>
      <c r="H1115" s="87"/>
      <c r="I1115" s="87"/>
      <c r="J1115" s="87"/>
      <c r="K1115" s="87"/>
      <c r="L1115" s="87"/>
      <c r="M1115" s="87"/>
      <c r="N1115" s="87"/>
    </row>
    <row r="1116" spans="1:14" ht="16.5" x14ac:dyDescent="0.3">
      <c r="A1116" s="88" t="s">
        <v>3552</v>
      </c>
      <c r="B1116" s="89" t="s">
        <v>3552</v>
      </c>
      <c r="C1116" s="90">
        <v>2204</v>
      </c>
      <c r="D1116" s="90">
        <v>2204</v>
      </c>
      <c r="E1116" s="90" t="s">
        <v>516</v>
      </c>
    </row>
    <row r="1117" spans="1:14" ht="16.5" x14ac:dyDescent="0.3">
      <c r="A1117" s="88" t="s">
        <v>453</v>
      </c>
      <c r="B1117" s="89" t="s">
        <v>2795</v>
      </c>
      <c r="C1117" s="90">
        <v>2205</v>
      </c>
      <c r="D1117" s="90">
        <v>2205</v>
      </c>
      <c r="E1117" s="90" t="s">
        <v>516</v>
      </c>
      <c r="F1117" s="87"/>
      <c r="G1117" s="87"/>
      <c r="H1117" s="87"/>
      <c r="I1117" s="87"/>
      <c r="J1117" s="87"/>
      <c r="K1117" s="87"/>
      <c r="L1117" s="87"/>
      <c r="M1117" s="87"/>
      <c r="N1117" s="87"/>
    </row>
    <row r="1118" spans="1:14" ht="16.5" x14ac:dyDescent="0.3">
      <c r="A1118" s="88" t="s">
        <v>2170</v>
      </c>
      <c r="B1118" s="89" t="s">
        <v>5984</v>
      </c>
      <c r="C1118" s="90">
        <v>2209</v>
      </c>
      <c r="D1118" s="90">
        <v>2209</v>
      </c>
      <c r="E1118" s="90" t="s">
        <v>516</v>
      </c>
      <c r="F1118" s="87"/>
      <c r="G1118" s="87"/>
      <c r="H1118" s="87"/>
      <c r="I1118" s="87"/>
      <c r="J1118" s="87"/>
      <c r="K1118" s="87"/>
      <c r="L1118" s="87"/>
      <c r="M1118" s="87"/>
      <c r="N1118" s="87"/>
    </row>
    <row r="1119" spans="1:14" ht="16.5" x14ac:dyDescent="0.3">
      <c r="A1119" s="88" t="s">
        <v>5985</v>
      </c>
      <c r="B1119" s="89" t="s">
        <v>4817</v>
      </c>
      <c r="C1119" s="90" t="s">
        <v>5986</v>
      </c>
      <c r="D1119" s="90">
        <v>2213</v>
      </c>
      <c r="E1119" s="90" t="s">
        <v>516</v>
      </c>
    </row>
    <row r="1120" spans="1:14" ht="16.5" x14ac:dyDescent="0.3">
      <c r="A1120" s="88" t="s">
        <v>2228</v>
      </c>
      <c r="B1120" s="89" t="s">
        <v>2229</v>
      </c>
      <c r="C1120" s="90">
        <v>2216</v>
      </c>
      <c r="D1120" s="90">
        <v>2216</v>
      </c>
      <c r="E1120" s="90" t="s">
        <v>516</v>
      </c>
      <c r="F1120" s="87"/>
      <c r="G1120" s="87"/>
      <c r="H1120" s="87"/>
      <c r="I1120" s="87"/>
      <c r="J1120" s="87"/>
      <c r="K1120" s="87"/>
      <c r="L1120" s="87"/>
      <c r="M1120" s="87"/>
      <c r="N1120" s="87"/>
    </row>
    <row r="1121" spans="1:14" ht="16.5" x14ac:dyDescent="0.3">
      <c r="A1121" s="88" t="s">
        <v>2504</v>
      </c>
      <c r="B1121" s="89" t="s">
        <v>2505</v>
      </c>
      <c r="C1121" s="90">
        <v>2217</v>
      </c>
      <c r="D1121" s="90">
        <v>2217</v>
      </c>
      <c r="E1121" s="90" t="s">
        <v>516</v>
      </c>
      <c r="F1121" s="87"/>
      <c r="G1121" s="87"/>
      <c r="H1121" s="87"/>
      <c r="I1121" s="87"/>
      <c r="J1121" s="87"/>
      <c r="K1121" s="87"/>
      <c r="L1121" s="87"/>
      <c r="M1121" s="87"/>
      <c r="N1121" s="87"/>
    </row>
    <row r="1122" spans="1:14" ht="16.5" x14ac:dyDescent="0.3">
      <c r="A1122" s="88" t="s">
        <v>5987</v>
      </c>
      <c r="B1122" s="89" t="s">
        <v>5988</v>
      </c>
      <c r="C1122" s="90" t="s">
        <v>5989</v>
      </c>
      <c r="D1122" s="90">
        <v>2220</v>
      </c>
      <c r="E1122" s="90" t="s">
        <v>516</v>
      </c>
      <c r="F1122" s="87"/>
      <c r="G1122" s="87"/>
      <c r="H1122" s="87"/>
      <c r="I1122" s="87"/>
      <c r="J1122" s="87"/>
      <c r="K1122" s="87"/>
      <c r="L1122" s="87"/>
      <c r="M1122" s="87"/>
      <c r="N1122" s="87"/>
    </row>
    <row r="1123" spans="1:14" ht="16.5" x14ac:dyDescent="0.3">
      <c r="A1123" s="88" t="s">
        <v>2726</v>
      </c>
      <c r="B1123" s="89" t="s">
        <v>2727</v>
      </c>
      <c r="C1123" s="90">
        <v>2223</v>
      </c>
      <c r="D1123" s="90">
        <v>2223</v>
      </c>
      <c r="E1123" s="90" t="s">
        <v>516</v>
      </c>
      <c r="F1123" s="87"/>
      <c r="G1123" s="87"/>
      <c r="H1123" s="87"/>
      <c r="I1123" s="87"/>
      <c r="J1123" s="87"/>
      <c r="K1123" s="87"/>
      <c r="L1123" s="87"/>
      <c r="M1123" s="87"/>
      <c r="N1123" s="87"/>
    </row>
    <row r="1124" spans="1:14" ht="16.5" x14ac:dyDescent="0.3">
      <c r="A1124" s="88" t="s">
        <v>5990</v>
      </c>
      <c r="B1124" s="89" t="s">
        <v>4417</v>
      </c>
      <c r="C1124" s="90">
        <v>2225</v>
      </c>
      <c r="D1124" s="90">
        <v>2225</v>
      </c>
      <c r="E1124" s="90" t="s">
        <v>541</v>
      </c>
    </row>
    <row r="1125" spans="1:14" ht="16.5" x14ac:dyDescent="0.3">
      <c r="A1125" s="88" t="s">
        <v>315</v>
      </c>
      <c r="B1125" s="89" t="s">
        <v>5991</v>
      </c>
      <c r="C1125" s="90">
        <v>2231</v>
      </c>
      <c r="D1125" s="90">
        <v>2231</v>
      </c>
      <c r="E1125" s="90" t="s">
        <v>516</v>
      </c>
      <c r="F1125" s="87"/>
      <c r="G1125" s="87"/>
      <c r="H1125" s="87"/>
      <c r="I1125" s="87"/>
      <c r="J1125" s="87"/>
      <c r="K1125" s="87"/>
      <c r="L1125" s="87"/>
      <c r="M1125" s="87"/>
      <c r="N1125" s="87"/>
    </row>
    <row r="1126" spans="1:14" ht="16.5" x14ac:dyDescent="0.3">
      <c r="A1126" s="88" t="s">
        <v>5992</v>
      </c>
      <c r="B1126" s="89" t="s">
        <v>5993</v>
      </c>
      <c r="C1126" s="90">
        <v>2232</v>
      </c>
      <c r="D1126" s="90">
        <v>2232</v>
      </c>
      <c r="E1126" s="90" t="s">
        <v>516</v>
      </c>
    </row>
    <row r="1127" spans="1:14" ht="16.5" x14ac:dyDescent="0.3">
      <c r="A1127" s="88" t="s">
        <v>3553</v>
      </c>
      <c r="B1127" s="89" t="s">
        <v>5994</v>
      </c>
      <c r="C1127" s="90">
        <v>2233</v>
      </c>
      <c r="D1127" s="90">
        <v>2233</v>
      </c>
      <c r="E1127" s="90" t="s">
        <v>541</v>
      </c>
    </row>
    <row r="1128" spans="1:14" ht="16.5" x14ac:dyDescent="0.3">
      <c r="A1128" s="88" t="s">
        <v>5995</v>
      </c>
      <c r="B1128" s="89" t="s">
        <v>3554</v>
      </c>
      <c r="C1128" s="90">
        <v>2237</v>
      </c>
      <c r="D1128" s="90">
        <v>2237</v>
      </c>
      <c r="E1128" s="90" t="s">
        <v>516</v>
      </c>
    </row>
    <row r="1129" spans="1:14" ht="16.5" x14ac:dyDescent="0.3">
      <c r="A1129" s="88" t="s">
        <v>3555</v>
      </c>
      <c r="B1129" s="89" t="s">
        <v>4093</v>
      </c>
      <c r="C1129" s="90">
        <v>2240</v>
      </c>
      <c r="D1129" s="90">
        <v>2240</v>
      </c>
      <c r="E1129" s="90" t="s">
        <v>516</v>
      </c>
    </row>
    <row r="1130" spans="1:14" ht="16.5" x14ac:dyDescent="0.3">
      <c r="A1130" s="88" t="s">
        <v>3556</v>
      </c>
      <c r="B1130" s="89" t="s">
        <v>4094</v>
      </c>
      <c r="C1130" s="90">
        <v>2241</v>
      </c>
      <c r="D1130" s="90">
        <v>2241</v>
      </c>
      <c r="E1130" s="90" t="s">
        <v>516</v>
      </c>
      <c r="F1130" s="87"/>
      <c r="G1130" s="87"/>
      <c r="H1130" s="87"/>
      <c r="I1130" s="87"/>
      <c r="J1130" s="87"/>
      <c r="K1130" s="87"/>
      <c r="L1130" s="87"/>
      <c r="M1130" s="87"/>
      <c r="N1130" s="87"/>
    </row>
    <row r="1131" spans="1:14" ht="16.5" x14ac:dyDescent="0.3">
      <c r="A1131" s="88" t="s">
        <v>5996</v>
      </c>
      <c r="B1131" s="89" t="s">
        <v>5997</v>
      </c>
      <c r="C1131" s="90" t="s">
        <v>5998</v>
      </c>
      <c r="D1131" s="90">
        <v>2243</v>
      </c>
      <c r="E1131" s="90" t="s">
        <v>516</v>
      </c>
      <c r="F1131" s="87"/>
      <c r="G1131" s="87"/>
      <c r="H1131" s="87"/>
      <c r="I1131" s="87"/>
      <c r="J1131" s="87"/>
      <c r="K1131" s="87"/>
      <c r="L1131" s="87"/>
      <c r="M1131" s="87"/>
      <c r="N1131" s="87"/>
    </row>
    <row r="1132" spans="1:14" ht="16.5" x14ac:dyDescent="0.3">
      <c r="A1132" s="88" t="s">
        <v>3557</v>
      </c>
      <c r="B1132" s="89" t="s">
        <v>4095</v>
      </c>
      <c r="C1132" s="90">
        <v>2253</v>
      </c>
      <c r="D1132" s="90">
        <v>2253</v>
      </c>
      <c r="E1132" s="90" t="s">
        <v>516</v>
      </c>
      <c r="F1132" s="87"/>
      <c r="G1132" s="87"/>
      <c r="H1132" s="87"/>
      <c r="I1132" s="87"/>
      <c r="J1132" s="87"/>
      <c r="K1132" s="87"/>
      <c r="L1132" s="87"/>
      <c r="M1132" s="87"/>
      <c r="N1132" s="87"/>
    </row>
    <row r="1133" spans="1:14" ht="16.5" x14ac:dyDescent="0.3">
      <c r="A1133" s="88" t="s">
        <v>3558</v>
      </c>
      <c r="B1133" s="89" t="s">
        <v>4410</v>
      </c>
      <c r="C1133" s="90">
        <v>2264</v>
      </c>
      <c r="D1133" s="90">
        <v>2264</v>
      </c>
      <c r="E1133" s="90" t="s">
        <v>516</v>
      </c>
      <c r="F1133" s="87"/>
      <c r="G1133" s="87"/>
      <c r="H1133" s="87"/>
      <c r="I1133" s="87"/>
      <c r="J1133" s="87"/>
      <c r="K1133" s="87"/>
      <c r="L1133" s="87"/>
      <c r="M1133" s="87"/>
      <c r="N1133" s="87"/>
    </row>
    <row r="1134" spans="1:14" ht="16.5" x14ac:dyDescent="0.3">
      <c r="A1134" s="88" t="s">
        <v>1634</v>
      </c>
      <c r="B1134" s="89" t="s">
        <v>5999</v>
      </c>
      <c r="C1134" s="90">
        <v>2269</v>
      </c>
      <c r="D1134" s="90">
        <v>2269</v>
      </c>
      <c r="E1134" s="90" t="s">
        <v>516</v>
      </c>
      <c r="F1134" s="87"/>
      <c r="G1134" s="87"/>
      <c r="H1134" s="87"/>
      <c r="I1134" s="87"/>
      <c r="J1134" s="87"/>
      <c r="K1134" s="87"/>
      <c r="L1134" s="87"/>
      <c r="M1134" s="87"/>
      <c r="N1134" s="87"/>
    </row>
    <row r="1135" spans="1:14" ht="16.5" x14ac:dyDescent="0.3">
      <c r="A1135" s="88" t="s">
        <v>6000</v>
      </c>
      <c r="B1135" s="89" t="s">
        <v>4096</v>
      </c>
      <c r="C1135" s="90">
        <v>2271</v>
      </c>
      <c r="D1135" s="90">
        <v>2271</v>
      </c>
      <c r="E1135" s="90" t="s">
        <v>516</v>
      </c>
    </row>
    <row r="1136" spans="1:14" ht="16.5" x14ac:dyDescent="0.3">
      <c r="A1136" s="88" t="s">
        <v>6001</v>
      </c>
      <c r="B1136" s="89" t="s">
        <v>4097</v>
      </c>
      <c r="C1136" s="90">
        <v>2272</v>
      </c>
      <c r="D1136" s="90">
        <v>2272</v>
      </c>
      <c r="E1136" s="90" t="s">
        <v>516</v>
      </c>
      <c r="F1136" s="87"/>
      <c r="G1136" s="87"/>
      <c r="H1136" s="87"/>
      <c r="I1136" s="87"/>
      <c r="J1136" s="87"/>
      <c r="K1136" s="87"/>
      <c r="L1136" s="87"/>
      <c r="M1136" s="87"/>
      <c r="N1136" s="87"/>
    </row>
    <row r="1137" spans="1:14" ht="16.5" x14ac:dyDescent="0.3">
      <c r="A1137" s="88" t="s">
        <v>676</v>
      </c>
      <c r="B1137" s="89" t="s">
        <v>677</v>
      </c>
      <c r="C1137" s="90" t="s">
        <v>678</v>
      </c>
      <c r="D1137" s="90">
        <v>2272</v>
      </c>
      <c r="E1137" s="90" t="s">
        <v>516</v>
      </c>
      <c r="F1137" s="87"/>
      <c r="G1137" s="87"/>
      <c r="H1137" s="87"/>
      <c r="I1137" s="87"/>
      <c r="J1137" s="87"/>
      <c r="K1137" s="87"/>
      <c r="L1137" s="87"/>
      <c r="M1137" s="87"/>
      <c r="N1137" s="87"/>
    </row>
    <row r="1138" spans="1:14" ht="16.5" x14ac:dyDescent="0.3">
      <c r="A1138" s="88" t="s">
        <v>3559</v>
      </c>
      <c r="B1138" s="89" t="s">
        <v>4098</v>
      </c>
      <c r="C1138" s="90">
        <v>2273</v>
      </c>
      <c r="D1138" s="90">
        <v>2273</v>
      </c>
      <c r="E1138" s="90" t="s">
        <v>516</v>
      </c>
    </row>
    <row r="1139" spans="1:14" ht="16.5" x14ac:dyDescent="0.3">
      <c r="A1139" s="88" t="s">
        <v>6002</v>
      </c>
      <c r="B1139" s="89" t="s">
        <v>3560</v>
      </c>
      <c r="C1139" s="90">
        <v>2280</v>
      </c>
      <c r="D1139" s="90">
        <v>2280</v>
      </c>
      <c r="E1139" s="90" t="s">
        <v>516</v>
      </c>
    </row>
    <row r="1140" spans="1:14" ht="16.5" x14ac:dyDescent="0.3">
      <c r="A1140" s="88" t="s">
        <v>6003</v>
      </c>
      <c r="B1140" s="89" t="s">
        <v>4100</v>
      </c>
      <c r="C1140" s="90">
        <v>2284</v>
      </c>
      <c r="D1140" s="90">
        <v>2284</v>
      </c>
      <c r="E1140" s="90" t="s">
        <v>516</v>
      </c>
      <c r="F1140" s="87"/>
      <c r="G1140" s="87"/>
      <c r="H1140" s="87"/>
      <c r="I1140" s="87"/>
      <c r="J1140" s="87"/>
      <c r="K1140" s="87"/>
      <c r="L1140" s="87"/>
      <c r="M1140" s="87"/>
      <c r="N1140" s="87"/>
    </row>
    <row r="1141" spans="1:14" ht="16.5" x14ac:dyDescent="0.3">
      <c r="A1141" s="88" t="s">
        <v>6004</v>
      </c>
      <c r="B1141" s="89" t="s">
        <v>2368</v>
      </c>
      <c r="C1141" s="90" t="s">
        <v>6005</v>
      </c>
      <c r="D1141" s="90">
        <v>2284</v>
      </c>
      <c r="E1141" s="90" t="s">
        <v>516</v>
      </c>
      <c r="F1141" s="87"/>
      <c r="G1141" s="87"/>
      <c r="H1141" s="87"/>
      <c r="I1141" s="87"/>
      <c r="J1141" s="87"/>
      <c r="K1141" s="87"/>
      <c r="L1141" s="87"/>
      <c r="M1141" s="87"/>
      <c r="N1141" s="87"/>
    </row>
    <row r="1142" spans="1:14" ht="16.5" x14ac:dyDescent="0.3">
      <c r="A1142" s="88" t="s">
        <v>2289</v>
      </c>
      <c r="B1142" s="89" t="s">
        <v>656</v>
      </c>
      <c r="C1142" s="90">
        <v>2285</v>
      </c>
      <c r="D1142" s="90">
        <v>2285</v>
      </c>
      <c r="E1142" s="90" t="s">
        <v>516</v>
      </c>
      <c r="F1142" s="87"/>
      <c r="G1142" s="87"/>
      <c r="H1142" s="87"/>
      <c r="I1142" s="87"/>
      <c r="J1142" s="87"/>
      <c r="K1142" s="87"/>
      <c r="L1142" s="87"/>
      <c r="M1142" s="87"/>
      <c r="N1142" s="87"/>
    </row>
    <row r="1143" spans="1:14" ht="16.5" x14ac:dyDescent="0.3">
      <c r="A1143" s="88" t="s">
        <v>1147</v>
      </c>
      <c r="B1143" s="89" t="s">
        <v>1148</v>
      </c>
      <c r="C1143" s="90">
        <v>2293</v>
      </c>
      <c r="D1143" s="90">
        <v>2293</v>
      </c>
      <c r="E1143" s="90" t="s">
        <v>516</v>
      </c>
      <c r="F1143" s="87"/>
      <c r="G1143" s="87"/>
      <c r="H1143" s="87"/>
      <c r="I1143" s="87"/>
      <c r="J1143" s="87"/>
      <c r="K1143" s="87"/>
      <c r="L1143" s="87"/>
      <c r="M1143" s="87"/>
      <c r="N1143" s="87"/>
    </row>
    <row r="1144" spans="1:14" ht="16.5" x14ac:dyDescent="0.3">
      <c r="A1144" s="88" t="s">
        <v>6006</v>
      </c>
      <c r="B1144" s="89" t="s">
        <v>1119</v>
      </c>
      <c r="C1144" s="90" t="s">
        <v>1120</v>
      </c>
      <c r="D1144" s="90">
        <v>2296</v>
      </c>
      <c r="E1144" s="90" t="s">
        <v>516</v>
      </c>
      <c r="F1144" s="87"/>
      <c r="G1144" s="87"/>
      <c r="H1144" s="87"/>
      <c r="I1144" s="87"/>
      <c r="J1144" s="87"/>
      <c r="K1144" s="87"/>
      <c r="L1144" s="87"/>
      <c r="M1144" s="87"/>
      <c r="N1144" s="87"/>
    </row>
    <row r="1145" spans="1:14" ht="16.5" x14ac:dyDescent="0.3">
      <c r="A1145" s="88" t="s">
        <v>6007</v>
      </c>
      <c r="B1145" s="89" t="s">
        <v>4347</v>
      </c>
      <c r="C1145" s="90" t="s">
        <v>6008</v>
      </c>
      <c r="D1145" s="90">
        <v>2296</v>
      </c>
      <c r="E1145" s="90" t="s">
        <v>541</v>
      </c>
    </row>
    <row r="1146" spans="1:14" ht="16.5" x14ac:dyDescent="0.3">
      <c r="A1146" s="88" t="s">
        <v>1007</v>
      </c>
      <c r="B1146" s="89" t="s">
        <v>3216</v>
      </c>
      <c r="C1146" s="90">
        <v>2298</v>
      </c>
      <c r="D1146" s="90">
        <v>2298</v>
      </c>
      <c r="E1146" s="90" t="s">
        <v>516</v>
      </c>
      <c r="F1146" s="87"/>
      <c r="G1146" s="87"/>
      <c r="H1146" s="87"/>
      <c r="I1146" s="87"/>
      <c r="J1146" s="87"/>
      <c r="K1146" s="87"/>
      <c r="L1146" s="87"/>
      <c r="M1146" s="87"/>
      <c r="N1146" s="87"/>
    </row>
    <row r="1147" spans="1:14" ht="16.5" x14ac:dyDescent="0.3">
      <c r="A1147" s="88" t="s">
        <v>6009</v>
      </c>
      <c r="B1147" s="89" t="s">
        <v>3561</v>
      </c>
      <c r="C1147" s="90">
        <v>2301</v>
      </c>
      <c r="D1147" s="90">
        <v>2301</v>
      </c>
      <c r="E1147" s="90" t="s">
        <v>516</v>
      </c>
    </row>
    <row r="1148" spans="1:14" ht="16.5" x14ac:dyDescent="0.3">
      <c r="A1148" s="88" t="s">
        <v>338</v>
      </c>
      <c r="B1148" s="89" t="s">
        <v>4152</v>
      </c>
      <c r="C1148" s="90">
        <v>2303</v>
      </c>
      <c r="D1148" s="90">
        <v>2303</v>
      </c>
      <c r="E1148" s="90" t="s">
        <v>516</v>
      </c>
      <c r="F1148" s="87"/>
      <c r="G1148" s="87"/>
      <c r="H1148" s="87"/>
      <c r="I1148" s="87"/>
      <c r="J1148" s="87"/>
      <c r="K1148" s="87"/>
      <c r="L1148" s="87"/>
      <c r="M1148" s="87"/>
      <c r="N1148" s="87"/>
    </row>
    <row r="1149" spans="1:14" ht="16.5" x14ac:dyDescent="0.3">
      <c r="A1149" s="88" t="s">
        <v>6010</v>
      </c>
      <c r="B1149" s="89" t="s">
        <v>6011</v>
      </c>
      <c r="C1149" s="90">
        <v>2306</v>
      </c>
      <c r="D1149" s="90">
        <v>2306</v>
      </c>
      <c r="E1149" s="90" t="s">
        <v>516</v>
      </c>
    </row>
    <row r="1150" spans="1:14" ht="16.5" x14ac:dyDescent="0.3">
      <c r="A1150" s="88" t="s">
        <v>6012</v>
      </c>
      <c r="B1150" s="89" t="s">
        <v>4101</v>
      </c>
      <c r="C1150" s="90">
        <v>2307</v>
      </c>
      <c r="D1150" s="90">
        <v>2307</v>
      </c>
      <c r="E1150" s="90" t="s">
        <v>516</v>
      </c>
    </row>
    <row r="1151" spans="1:14" ht="16.5" x14ac:dyDescent="0.3">
      <c r="A1151" s="88" t="s">
        <v>6013</v>
      </c>
      <c r="B1151" s="89" t="s">
        <v>4102</v>
      </c>
      <c r="C1151" s="90">
        <v>2309</v>
      </c>
      <c r="D1151" s="90">
        <v>2309</v>
      </c>
      <c r="E1151" s="90" t="s">
        <v>516</v>
      </c>
    </row>
    <row r="1152" spans="1:14" ht="16.5" x14ac:dyDescent="0.3">
      <c r="A1152" s="88" t="s">
        <v>3562</v>
      </c>
      <c r="B1152" s="89" t="s">
        <v>2865</v>
      </c>
      <c r="C1152" s="90" t="s">
        <v>2866</v>
      </c>
      <c r="D1152" s="90">
        <v>2313</v>
      </c>
      <c r="E1152" s="90" t="s">
        <v>516</v>
      </c>
      <c r="F1152" s="87"/>
      <c r="G1152" s="87"/>
      <c r="H1152" s="87"/>
      <c r="I1152" s="87"/>
      <c r="J1152" s="87"/>
      <c r="K1152" s="87"/>
      <c r="L1152" s="87"/>
      <c r="M1152" s="87"/>
      <c r="N1152" s="87"/>
    </row>
    <row r="1153" spans="1:14" ht="16.5" x14ac:dyDescent="0.3">
      <c r="A1153" s="88" t="s">
        <v>3563</v>
      </c>
      <c r="B1153" s="89" t="s">
        <v>4327</v>
      </c>
      <c r="C1153" s="90">
        <v>2322</v>
      </c>
      <c r="D1153" s="90">
        <v>2322</v>
      </c>
      <c r="E1153" s="90" t="s">
        <v>516</v>
      </c>
    </row>
    <row r="1154" spans="1:14" ht="16.5" x14ac:dyDescent="0.3">
      <c r="A1154" s="88" t="s">
        <v>6014</v>
      </c>
      <c r="B1154" s="89" t="s">
        <v>4532</v>
      </c>
      <c r="C1154" s="90">
        <v>2323</v>
      </c>
      <c r="D1154" s="90">
        <v>2323</v>
      </c>
      <c r="E1154" s="90" t="s">
        <v>516</v>
      </c>
    </row>
    <row r="1155" spans="1:14" ht="16.5" x14ac:dyDescent="0.3">
      <c r="A1155" s="88" t="s">
        <v>6015</v>
      </c>
      <c r="B1155" s="89" t="s">
        <v>4468</v>
      </c>
      <c r="C1155" s="90">
        <v>2329</v>
      </c>
      <c r="D1155" s="90">
        <v>2329</v>
      </c>
      <c r="E1155" s="90" t="s">
        <v>516</v>
      </c>
    </row>
    <row r="1156" spans="1:14" ht="16.5" x14ac:dyDescent="0.3">
      <c r="A1156" s="88" t="s">
        <v>3564</v>
      </c>
      <c r="B1156" s="89" t="s">
        <v>4103</v>
      </c>
      <c r="C1156" s="90">
        <v>2331</v>
      </c>
      <c r="D1156" s="90">
        <v>2331</v>
      </c>
      <c r="E1156" s="90" t="s">
        <v>516</v>
      </c>
    </row>
    <row r="1157" spans="1:14" ht="16.5" x14ac:dyDescent="0.3">
      <c r="A1157" s="88" t="s">
        <v>3565</v>
      </c>
      <c r="B1157" s="89" t="s">
        <v>6016</v>
      </c>
      <c r="C1157" s="90">
        <v>2334</v>
      </c>
      <c r="D1157" s="90">
        <v>2334</v>
      </c>
      <c r="E1157" s="90" t="s">
        <v>516</v>
      </c>
    </row>
    <row r="1158" spans="1:14" ht="16.5" x14ac:dyDescent="0.3">
      <c r="A1158" s="88" t="s">
        <v>3565</v>
      </c>
      <c r="B1158" s="89" t="s">
        <v>6017</v>
      </c>
      <c r="C1158" s="90">
        <v>2334</v>
      </c>
      <c r="D1158" s="90">
        <v>2334</v>
      </c>
      <c r="E1158" s="90" t="s">
        <v>541</v>
      </c>
    </row>
    <row r="1159" spans="1:14" ht="16.5" x14ac:dyDescent="0.3">
      <c r="A1159" s="88" t="s">
        <v>6018</v>
      </c>
      <c r="B1159" s="89" t="s">
        <v>3566</v>
      </c>
      <c r="C1159" s="90">
        <v>2336</v>
      </c>
      <c r="D1159" s="90">
        <v>2336</v>
      </c>
      <c r="E1159" s="90" t="s">
        <v>516</v>
      </c>
    </row>
    <row r="1160" spans="1:14" ht="16.5" x14ac:dyDescent="0.3">
      <c r="A1160" s="88" t="s">
        <v>6019</v>
      </c>
      <c r="B1160" s="89" t="s">
        <v>3567</v>
      </c>
      <c r="C1160" s="90">
        <v>2338</v>
      </c>
      <c r="D1160" s="90">
        <v>2338</v>
      </c>
      <c r="E1160" s="90" t="s">
        <v>541</v>
      </c>
    </row>
    <row r="1161" spans="1:14" ht="16.5" x14ac:dyDescent="0.3">
      <c r="A1161" s="88" t="s">
        <v>6020</v>
      </c>
      <c r="B1161" s="89" t="s">
        <v>2462</v>
      </c>
      <c r="C1161" s="90">
        <v>2340</v>
      </c>
      <c r="D1161" s="90">
        <v>2340</v>
      </c>
      <c r="E1161" s="90" t="s">
        <v>516</v>
      </c>
    </row>
    <row r="1162" spans="1:14" ht="16.5" x14ac:dyDescent="0.3">
      <c r="A1162" s="88" t="s">
        <v>6021</v>
      </c>
      <c r="B1162" s="89" t="s">
        <v>4537</v>
      </c>
      <c r="C1162" s="90" t="s">
        <v>6022</v>
      </c>
      <c r="D1162" s="90">
        <v>2343</v>
      </c>
      <c r="E1162" s="90" t="s">
        <v>516</v>
      </c>
      <c r="F1162" s="87"/>
      <c r="G1162" s="87"/>
      <c r="H1162" s="87"/>
      <c r="I1162" s="87"/>
      <c r="J1162" s="87"/>
      <c r="K1162" s="87"/>
      <c r="L1162" s="87"/>
      <c r="M1162" s="87"/>
      <c r="N1162" s="87"/>
    </row>
    <row r="1163" spans="1:14" ht="16.5" x14ac:dyDescent="0.3">
      <c r="A1163" s="88" t="s">
        <v>6023</v>
      </c>
      <c r="B1163" s="89" t="s">
        <v>4290</v>
      </c>
      <c r="C1163" s="90">
        <v>2358</v>
      </c>
      <c r="D1163" s="90">
        <v>2358</v>
      </c>
      <c r="E1163" s="90" t="s">
        <v>516</v>
      </c>
    </row>
    <row r="1164" spans="1:14" ht="16.5" x14ac:dyDescent="0.3">
      <c r="A1164" s="88" t="s">
        <v>1380</v>
      </c>
      <c r="B1164" s="89" t="s">
        <v>6024</v>
      </c>
      <c r="C1164" s="90">
        <v>2365</v>
      </c>
      <c r="D1164" s="90">
        <v>2365</v>
      </c>
      <c r="E1164" s="90" t="s">
        <v>516</v>
      </c>
      <c r="F1164" s="87"/>
      <c r="G1164" s="87"/>
      <c r="H1164" s="87"/>
      <c r="I1164" s="87"/>
      <c r="J1164" s="87"/>
      <c r="K1164" s="87"/>
      <c r="L1164" s="87"/>
      <c r="M1164" s="87"/>
      <c r="N1164" s="87"/>
    </row>
    <row r="1165" spans="1:14" ht="16.5" x14ac:dyDescent="0.3">
      <c r="A1165" s="88" t="s">
        <v>3568</v>
      </c>
      <c r="B1165" s="89" t="s">
        <v>4105</v>
      </c>
      <c r="C1165" s="90">
        <v>2366</v>
      </c>
      <c r="D1165" s="90">
        <v>2366</v>
      </c>
      <c r="E1165" s="90" t="s">
        <v>516</v>
      </c>
    </row>
    <row r="1166" spans="1:14" ht="16.5" x14ac:dyDescent="0.3">
      <c r="A1166" s="88" t="s">
        <v>6025</v>
      </c>
      <c r="B1166" s="89" t="s">
        <v>6026</v>
      </c>
      <c r="C1166" s="90">
        <v>2372</v>
      </c>
      <c r="D1166" s="90">
        <v>2372</v>
      </c>
      <c r="E1166" s="90" t="s">
        <v>516</v>
      </c>
    </row>
    <row r="1167" spans="1:14" ht="16.5" x14ac:dyDescent="0.3">
      <c r="A1167" s="88" t="s">
        <v>6025</v>
      </c>
      <c r="B1167" s="89" t="s">
        <v>6027</v>
      </c>
      <c r="C1167" s="90">
        <v>2372</v>
      </c>
      <c r="D1167" s="90">
        <v>2372</v>
      </c>
      <c r="E1167" s="90" t="s">
        <v>541</v>
      </c>
    </row>
    <row r="1168" spans="1:14" ht="16.5" x14ac:dyDescent="0.3">
      <c r="A1168" s="88" t="s">
        <v>365</v>
      </c>
      <c r="B1168" s="89" t="s">
        <v>2302</v>
      </c>
      <c r="C1168" s="90">
        <v>2373</v>
      </c>
      <c r="D1168" s="90">
        <v>2373</v>
      </c>
      <c r="E1168" s="90" t="s">
        <v>516</v>
      </c>
      <c r="F1168" s="87"/>
      <c r="G1168" s="87"/>
      <c r="H1168" s="87"/>
      <c r="I1168" s="87"/>
      <c r="J1168" s="87"/>
      <c r="K1168" s="87"/>
      <c r="L1168" s="87"/>
      <c r="M1168" s="87"/>
      <c r="N1168" s="87"/>
    </row>
    <row r="1169" spans="1:14" ht="16.5" x14ac:dyDescent="0.3">
      <c r="A1169" s="88" t="s">
        <v>6028</v>
      </c>
      <c r="B1169" s="89" t="s">
        <v>6029</v>
      </c>
      <c r="C1169" s="90">
        <v>2378</v>
      </c>
      <c r="D1169" s="90">
        <v>2378</v>
      </c>
      <c r="E1169" s="90" t="s">
        <v>516</v>
      </c>
    </row>
    <row r="1170" spans="1:14" ht="16.5" x14ac:dyDescent="0.3">
      <c r="A1170" s="88" t="s">
        <v>3141</v>
      </c>
      <c r="B1170" s="89" t="s">
        <v>3142</v>
      </c>
      <c r="C1170" s="90">
        <v>2383</v>
      </c>
      <c r="D1170" s="90">
        <v>2383</v>
      </c>
      <c r="E1170" s="90" t="s">
        <v>516</v>
      </c>
      <c r="F1170" s="87"/>
      <c r="G1170" s="87"/>
      <c r="H1170" s="87"/>
      <c r="I1170" s="87"/>
      <c r="J1170" s="87"/>
      <c r="K1170" s="87"/>
      <c r="L1170" s="87"/>
      <c r="M1170" s="87"/>
      <c r="N1170" s="87"/>
    </row>
    <row r="1171" spans="1:14" ht="16.5" x14ac:dyDescent="0.3">
      <c r="A1171" s="88" t="s">
        <v>3569</v>
      </c>
      <c r="B1171" s="89" t="s">
        <v>4333</v>
      </c>
      <c r="C1171" s="90">
        <v>2390</v>
      </c>
      <c r="D1171" s="90">
        <v>2390</v>
      </c>
      <c r="E1171" s="90" t="s">
        <v>516</v>
      </c>
    </row>
    <row r="1172" spans="1:14" ht="16.5" x14ac:dyDescent="0.3">
      <c r="A1172" s="88" t="s">
        <v>6030</v>
      </c>
      <c r="B1172" s="89" t="s">
        <v>6031</v>
      </c>
      <c r="C1172" s="90" t="s">
        <v>6032</v>
      </c>
      <c r="D1172" s="90">
        <v>2392</v>
      </c>
      <c r="E1172" s="90" t="s">
        <v>516</v>
      </c>
      <c r="F1172" s="87"/>
      <c r="G1172" s="87"/>
      <c r="H1172" s="87"/>
      <c r="I1172" s="87"/>
      <c r="J1172" s="87"/>
      <c r="K1172" s="87"/>
      <c r="L1172" s="87"/>
      <c r="M1172" s="87"/>
      <c r="N1172" s="87"/>
    </row>
    <row r="1173" spans="1:14" ht="16.5" x14ac:dyDescent="0.3">
      <c r="A1173" s="88" t="s">
        <v>6033</v>
      </c>
      <c r="B1173" s="89" t="s">
        <v>6034</v>
      </c>
      <c r="C1173" s="92" t="s">
        <v>6035</v>
      </c>
      <c r="D1173" s="92">
        <v>2393</v>
      </c>
      <c r="E1173" s="92" t="s">
        <v>516</v>
      </c>
      <c r="F1173" s="87"/>
      <c r="G1173" s="87"/>
      <c r="H1173" s="87"/>
      <c r="I1173" s="87"/>
      <c r="J1173" s="87"/>
      <c r="K1173" s="87"/>
      <c r="L1173" s="87"/>
      <c r="M1173" s="87"/>
      <c r="N1173" s="87"/>
    </row>
    <row r="1174" spans="1:14" ht="16.5" x14ac:dyDescent="0.3">
      <c r="A1174" s="88" t="s">
        <v>6036</v>
      </c>
      <c r="B1174" s="89" t="s">
        <v>6034</v>
      </c>
      <c r="C1174" s="92">
        <v>2393</v>
      </c>
      <c r="D1174" s="92">
        <v>2393</v>
      </c>
      <c r="E1174" s="92" t="s">
        <v>516</v>
      </c>
      <c r="F1174" s="87"/>
      <c r="G1174" s="87"/>
      <c r="H1174" s="87"/>
      <c r="I1174" s="87"/>
      <c r="J1174" s="87"/>
      <c r="K1174" s="87"/>
      <c r="L1174" s="87"/>
      <c r="M1174" s="87"/>
      <c r="N1174" s="87"/>
    </row>
    <row r="1175" spans="1:14" ht="16.5" x14ac:dyDescent="0.3">
      <c r="A1175" s="88" t="s">
        <v>6037</v>
      </c>
      <c r="B1175" s="89" t="s">
        <v>4106</v>
      </c>
      <c r="C1175" s="90">
        <v>2397</v>
      </c>
      <c r="D1175" s="90">
        <v>2397</v>
      </c>
      <c r="E1175" s="90" t="s">
        <v>516</v>
      </c>
    </row>
    <row r="1176" spans="1:14" ht="16.5" x14ac:dyDescent="0.3">
      <c r="A1176" s="88" t="s">
        <v>324</v>
      </c>
      <c r="B1176" s="89" t="s">
        <v>1964</v>
      </c>
      <c r="C1176" s="90">
        <v>2398</v>
      </c>
      <c r="D1176" s="90">
        <v>2398</v>
      </c>
      <c r="E1176" s="90" t="s">
        <v>516</v>
      </c>
      <c r="F1176" s="87"/>
      <c r="G1176" s="87"/>
      <c r="H1176" s="87"/>
      <c r="I1176" s="87"/>
      <c r="J1176" s="87"/>
      <c r="K1176" s="87"/>
      <c r="L1176" s="87"/>
      <c r="M1176" s="87"/>
      <c r="N1176" s="87"/>
    </row>
    <row r="1177" spans="1:14" ht="16.5" x14ac:dyDescent="0.3">
      <c r="A1177" s="88" t="s">
        <v>3570</v>
      </c>
      <c r="B1177" s="89" t="s">
        <v>4519</v>
      </c>
      <c r="C1177" s="90">
        <v>2405</v>
      </c>
      <c r="D1177" s="90">
        <v>2405</v>
      </c>
      <c r="E1177" s="90" t="s">
        <v>516</v>
      </c>
    </row>
    <row r="1178" spans="1:14" ht="16.5" x14ac:dyDescent="0.3">
      <c r="A1178" s="88" t="s">
        <v>447</v>
      </c>
      <c r="B1178" s="89" t="s">
        <v>2722</v>
      </c>
      <c r="C1178" s="90">
        <v>2411</v>
      </c>
      <c r="D1178" s="90">
        <v>2411</v>
      </c>
      <c r="E1178" s="90" t="s">
        <v>516</v>
      </c>
      <c r="F1178" s="87"/>
      <c r="G1178" s="87"/>
      <c r="H1178" s="87"/>
      <c r="I1178" s="87"/>
      <c r="J1178" s="87"/>
      <c r="K1178" s="87"/>
      <c r="L1178" s="87"/>
      <c r="M1178" s="87"/>
      <c r="N1178" s="87"/>
    </row>
    <row r="1179" spans="1:14" ht="16.5" x14ac:dyDescent="0.3">
      <c r="A1179" s="88" t="s">
        <v>2353</v>
      </c>
      <c r="B1179" s="89" t="s">
        <v>2354</v>
      </c>
      <c r="C1179" s="90">
        <v>2413</v>
      </c>
      <c r="D1179" s="90">
        <v>2413</v>
      </c>
      <c r="E1179" s="90" t="s">
        <v>516</v>
      </c>
      <c r="F1179" s="87"/>
      <c r="G1179" s="87"/>
      <c r="H1179" s="87"/>
      <c r="I1179" s="87"/>
      <c r="J1179" s="87"/>
      <c r="K1179" s="87"/>
      <c r="L1179" s="87"/>
      <c r="M1179" s="87"/>
      <c r="N1179" s="87"/>
    </row>
    <row r="1180" spans="1:14" ht="16.5" x14ac:dyDescent="0.3">
      <c r="A1180" s="88" t="s">
        <v>6038</v>
      </c>
      <c r="B1180" s="89" t="s">
        <v>6039</v>
      </c>
      <c r="C1180" s="90" t="s">
        <v>6040</v>
      </c>
      <c r="D1180" s="90">
        <v>2413</v>
      </c>
      <c r="E1180" s="90" t="s">
        <v>516</v>
      </c>
      <c r="F1180" s="87"/>
      <c r="G1180" s="87"/>
      <c r="H1180" s="87"/>
      <c r="I1180" s="87"/>
      <c r="J1180" s="87"/>
      <c r="K1180" s="87"/>
      <c r="L1180" s="87"/>
      <c r="M1180" s="87"/>
      <c r="N1180" s="87"/>
    </row>
    <row r="1181" spans="1:14" ht="16.5" x14ac:dyDescent="0.3">
      <c r="A1181" s="88" t="s">
        <v>6041</v>
      </c>
      <c r="B1181" s="89" t="s">
        <v>1445</v>
      </c>
      <c r="C1181" s="90">
        <v>2421</v>
      </c>
      <c r="D1181" s="90">
        <v>2421</v>
      </c>
      <c r="E1181" s="90" t="s">
        <v>516</v>
      </c>
      <c r="F1181" s="87"/>
      <c r="G1181" s="87"/>
      <c r="H1181" s="87"/>
      <c r="I1181" s="87"/>
      <c r="J1181" s="87"/>
      <c r="K1181" s="87"/>
      <c r="L1181" s="87"/>
      <c r="M1181" s="87"/>
      <c r="N1181" s="87"/>
    </row>
    <row r="1182" spans="1:14" ht="16.5" x14ac:dyDescent="0.3">
      <c r="A1182" s="88" t="s">
        <v>3571</v>
      </c>
      <c r="B1182" s="89" t="s">
        <v>6042</v>
      </c>
      <c r="C1182" s="90">
        <v>2422</v>
      </c>
      <c r="D1182" s="90">
        <v>2422</v>
      </c>
      <c r="E1182" s="90" t="s">
        <v>516</v>
      </c>
    </row>
    <row r="1183" spans="1:14" ht="16.5" x14ac:dyDescent="0.3">
      <c r="A1183" s="88" t="s">
        <v>256</v>
      </c>
      <c r="B1183" s="89" t="s">
        <v>4418</v>
      </c>
      <c r="C1183" s="90">
        <v>2425</v>
      </c>
      <c r="D1183" s="90">
        <v>2425</v>
      </c>
      <c r="E1183" s="90" t="s">
        <v>516</v>
      </c>
      <c r="F1183" s="87"/>
      <c r="G1183" s="87"/>
      <c r="H1183" s="87"/>
      <c r="I1183" s="87"/>
      <c r="J1183" s="87"/>
      <c r="K1183" s="87"/>
      <c r="L1183" s="87"/>
      <c r="M1183" s="87"/>
      <c r="N1183" s="87"/>
    </row>
    <row r="1184" spans="1:14" ht="16.5" x14ac:dyDescent="0.3">
      <c r="A1184" s="88" t="s">
        <v>6043</v>
      </c>
      <c r="B1184" s="89" t="s">
        <v>4450</v>
      </c>
      <c r="C1184" s="90">
        <v>2434</v>
      </c>
      <c r="D1184" s="90">
        <v>2434</v>
      </c>
      <c r="E1184" s="90" t="s">
        <v>516</v>
      </c>
      <c r="F1184" s="87"/>
      <c r="G1184" s="87"/>
      <c r="H1184" s="87"/>
      <c r="I1184" s="87"/>
      <c r="J1184" s="87"/>
      <c r="K1184" s="87"/>
      <c r="L1184" s="87"/>
      <c r="M1184" s="87"/>
      <c r="N1184" s="87"/>
    </row>
    <row r="1185" spans="1:14" ht="16.5" x14ac:dyDescent="0.3">
      <c r="A1185" s="88" t="s">
        <v>3573</v>
      </c>
      <c r="B1185" s="89" t="s">
        <v>4107</v>
      </c>
      <c r="C1185" s="90">
        <v>2436</v>
      </c>
      <c r="D1185" s="90">
        <v>2436</v>
      </c>
      <c r="E1185" s="90" t="s">
        <v>516</v>
      </c>
    </row>
    <row r="1186" spans="1:14" ht="16.5" x14ac:dyDescent="0.3">
      <c r="A1186" s="88" t="s">
        <v>6044</v>
      </c>
      <c r="B1186" s="89" t="s">
        <v>6045</v>
      </c>
      <c r="C1186" s="90" t="s">
        <v>6046</v>
      </c>
      <c r="D1186" s="90">
        <v>2445</v>
      </c>
      <c r="E1186" s="90" t="s">
        <v>516</v>
      </c>
    </row>
    <row r="1187" spans="1:14" ht="16.5" x14ac:dyDescent="0.3">
      <c r="A1187" s="88" t="s">
        <v>367</v>
      </c>
      <c r="B1187" s="89" t="s">
        <v>3256</v>
      </c>
      <c r="C1187" s="90">
        <v>2447</v>
      </c>
      <c r="D1187" s="90">
        <v>2447</v>
      </c>
      <c r="E1187" s="90" t="s">
        <v>516</v>
      </c>
    </row>
    <row r="1188" spans="1:14" ht="16.5" x14ac:dyDescent="0.3">
      <c r="A1188" s="88" t="s">
        <v>3574</v>
      </c>
      <c r="B1188" s="89" t="s">
        <v>6047</v>
      </c>
      <c r="C1188" s="90">
        <v>2448</v>
      </c>
      <c r="D1188" s="90">
        <v>2448</v>
      </c>
      <c r="E1188" s="90" t="s">
        <v>516</v>
      </c>
    </row>
    <row r="1189" spans="1:14" ht="16.5" x14ac:dyDescent="0.3">
      <c r="A1189" s="88" t="s">
        <v>6048</v>
      </c>
      <c r="B1189" s="89" t="s">
        <v>4345</v>
      </c>
      <c r="C1189" s="90">
        <v>2458</v>
      </c>
      <c r="D1189" s="90">
        <v>2458</v>
      </c>
      <c r="E1189" s="90" t="s">
        <v>516</v>
      </c>
    </row>
    <row r="1190" spans="1:14" ht="16.5" x14ac:dyDescent="0.3">
      <c r="A1190" s="88" t="s">
        <v>6049</v>
      </c>
      <c r="B1190" s="89" t="s">
        <v>4108</v>
      </c>
      <c r="C1190" s="90">
        <v>2461</v>
      </c>
      <c r="D1190" s="90">
        <v>2461</v>
      </c>
      <c r="E1190" s="90" t="s">
        <v>516</v>
      </c>
    </row>
    <row r="1191" spans="1:14" ht="16.5" x14ac:dyDescent="0.3">
      <c r="A1191" s="88" t="s">
        <v>6050</v>
      </c>
      <c r="B1191" s="89" t="s">
        <v>4109</v>
      </c>
      <c r="C1191" s="90">
        <v>2469</v>
      </c>
      <c r="D1191" s="90">
        <v>2469</v>
      </c>
      <c r="E1191" s="90" t="s">
        <v>516</v>
      </c>
    </row>
    <row r="1192" spans="1:14" ht="16.5" x14ac:dyDescent="0.3">
      <c r="A1192" s="88" t="s">
        <v>302</v>
      </c>
      <c r="B1192" s="89" t="s">
        <v>6051</v>
      </c>
      <c r="C1192" s="90">
        <v>2470</v>
      </c>
      <c r="D1192" s="90">
        <v>2470</v>
      </c>
      <c r="E1192" s="90" t="s">
        <v>516</v>
      </c>
      <c r="F1192" s="87"/>
      <c r="G1192" s="87"/>
      <c r="H1192" s="87"/>
      <c r="I1192" s="87"/>
      <c r="J1192" s="87"/>
      <c r="K1192" s="87"/>
      <c r="L1192" s="87"/>
      <c r="M1192" s="87"/>
      <c r="N1192" s="87"/>
    </row>
    <row r="1193" spans="1:14" ht="16.5" x14ac:dyDescent="0.3">
      <c r="A1193" s="88" t="s">
        <v>6052</v>
      </c>
      <c r="B1193" s="89" t="s">
        <v>4110</v>
      </c>
      <c r="C1193" s="90">
        <v>2475</v>
      </c>
      <c r="D1193" s="90">
        <v>2475</v>
      </c>
      <c r="E1193" s="90" t="s">
        <v>516</v>
      </c>
    </row>
    <row r="1194" spans="1:14" ht="16.5" x14ac:dyDescent="0.3">
      <c r="A1194" s="88" t="s">
        <v>3575</v>
      </c>
      <c r="B1194" s="89" t="s">
        <v>6053</v>
      </c>
      <c r="C1194" s="90">
        <v>2483</v>
      </c>
      <c r="D1194" s="90">
        <v>2483</v>
      </c>
      <c r="E1194" s="90" t="s">
        <v>516</v>
      </c>
    </row>
    <row r="1195" spans="1:14" ht="16.5" x14ac:dyDescent="0.3">
      <c r="A1195" s="88" t="s">
        <v>6054</v>
      </c>
      <c r="B1195" s="89" t="s">
        <v>6055</v>
      </c>
      <c r="C1195" s="90" t="s">
        <v>6056</v>
      </c>
      <c r="D1195" s="90">
        <v>2484</v>
      </c>
      <c r="E1195" s="90" t="s">
        <v>541</v>
      </c>
    </row>
    <row r="1196" spans="1:14" ht="16.5" x14ac:dyDescent="0.3">
      <c r="A1196" s="88" t="s">
        <v>6057</v>
      </c>
      <c r="B1196" s="89" t="s">
        <v>4403</v>
      </c>
      <c r="C1196" s="90">
        <v>2495</v>
      </c>
      <c r="D1196" s="90">
        <v>2495</v>
      </c>
      <c r="E1196" s="90" t="s">
        <v>516</v>
      </c>
    </row>
    <row r="1197" spans="1:14" ht="16.5" x14ac:dyDescent="0.3">
      <c r="A1197" s="88" t="s">
        <v>220</v>
      </c>
      <c r="B1197" s="89" t="s">
        <v>1311</v>
      </c>
      <c r="C1197" s="90">
        <v>2497</v>
      </c>
      <c r="D1197" s="90">
        <v>2497</v>
      </c>
      <c r="E1197" s="90" t="s">
        <v>516</v>
      </c>
      <c r="F1197" s="87"/>
      <c r="G1197" s="87"/>
      <c r="H1197" s="87"/>
      <c r="I1197" s="87"/>
      <c r="J1197" s="87"/>
      <c r="K1197" s="87"/>
      <c r="L1197" s="87"/>
      <c r="M1197" s="87"/>
      <c r="N1197" s="87"/>
    </row>
    <row r="1198" spans="1:14" ht="16.5" x14ac:dyDescent="0.3">
      <c r="A1198" s="88" t="s">
        <v>6058</v>
      </c>
      <c r="B1198" s="89" t="s">
        <v>4377</v>
      </c>
      <c r="C1198" s="90" t="s">
        <v>6059</v>
      </c>
      <c r="D1198" s="90">
        <v>2507</v>
      </c>
      <c r="E1198" s="90" t="s">
        <v>541</v>
      </c>
    </row>
    <row r="1199" spans="1:14" ht="16.5" x14ac:dyDescent="0.3">
      <c r="A1199" s="88" t="s">
        <v>6060</v>
      </c>
      <c r="B1199" s="89" t="s">
        <v>2008</v>
      </c>
      <c r="C1199" s="90">
        <v>2507</v>
      </c>
      <c r="D1199" s="90">
        <v>2507</v>
      </c>
      <c r="E1199" s="90" t="s">
        <v>516</v>
      </c>
      <c r="F1199" s="87"/>
      <c r="G1199" s="87"/>
      <c r="H1199" s="87"/>
      <c r="I1199" s="87"/>
      <c r="J1199" s="87"/>
      <c r="K1199" s="87"/>
      <c r="L1199" s="87"/>
      <c r="M1199" s="87"/>
      <c r="N1199" s="87"/>
    </row>
    <row r="1200" spans="1:14" ht="16.5" x14ac:dyDescent="0.3">
      <c r="A1200" s="88" t="s">
        <v>76</v>
      </c>
      <c r="B1200" s="89" t="s">
        <v>6061</v>
      </c>
      <c r="C1200" s="90">
        <v>2509</v>
      </c>
      <c r="D1200" s="90">
        <v>2509</v>
      </c>
      <c r="E1200" s="90" t="s">
        <v>516</v>
      </c>
    </row>
    <row r="1201" spans="1:14" ht="16.5" x14ac:dyDescent="0.3">
      <c r="A1201" s="88" t="s">
        <v>1596</v>
      </c>
      <c r="B1201" s="89" t="s">
        <v>6062</v>
      </c>
      <c r="C1201" s="91" t="s">
        <v>1598</v>
      </c>
      <c r="D1201" s="91">
        <v>2510</v>
      </c>
      <c r="E1201" s="90" t="s">
        <v>541</v>
      </c>
      <c r="F1201" s="87"/>
      <c r="G1201" s="87"/>
      <c r="H1201" s="87"/>
      <c r="I1201" s="87"/>
      <c r="J1201" s="87"/>
      <c r="K1201" s="87"/>
      <c r="L1201" s="87"/>
      <c r="M1201" s="87"/>
      <c r="N1201" s="87"/>
    </row>
    <row r="1202" spans="1:14" ht="16.5" x14ac:dyDescent="0.3">
      <c r="A1202" s="88" t="s">
        <v>857</v>
      </c>
      <c r="B1202" s="89" t="s">
        <v>858</v>
      </c>
      <c r="C1202" s="90">
        <v>2511</v>
      </c>
      <c r="D1202" s="90">
        <v>2511</v>
      </c>
      <c r="E1202" s="90" t="s">
        <v>516</v>
      </c>
      <c r="F1202" s="87"/>
      <c r="G1202" s="87"/>
      <c r="H1202" s="87"/>
      <c r="I1202" s="87"/>
      <c r="J1202" s="87"/>
      <c r="K1202" s="87"/>
      <c r="L1202" s="87"/>
      <c r="M1202" s="87"/>
      <c r="N1202" s="87"/>
    </row>
    <row r="1203" spans="1:14" ht="16.5" x14ac:dyDescent="0.3">
      <c r="A1203" s="88" t="s">
        <v>6063</v>
      </c>
      <c r="B1203" s="89" t="s">
        <v>6064</v>
      </c>
      <c r="C1203" s="90" t="s">
        <v>6065</v>
      </c>
      <c r="D1203" s="90">
        <v>2524</v>
      </c>
      <c r="E1203" s="90" t="s">
        <v>541</v>
      </c>
      <c r="F1203" s="87"/>
      <c r="G1203" s="87"/>
      <c r="H1203" s="87"/>
      <c r="I1203" s="87"/>
      <c r="J1203" s="87"/>
      <c r="K1203" s="87"/>
      <c r="L1203" s="87"/>
      <c r="M1203" s="87"/>
      <c r="N1203" s="87"/>
    </row>
    <row r="1204" spans="1:14" ht="16.5" x14ac:dyDescent="0.3">
      <c r="A1204" s="88" t="s">
        <v>6066</v>
      </c>
      <c r="B1204" s="89" t="s">
        <v>6067</v>
      </c>
      <c r="C1204" s="90" t="s">
        <v>6068</v>
      </c>
      <c r="D1204" s="90">
        <v>2527</v>
      </c>
      <c r="E1204" s="90" t="s">
        <v>516</v>
      </c>
      <c r="F1204" s="87"/>
      <c r="G1204" s="87"/>
      <c r="H1204" s="87"/>
      <c r="I1204" s="87"/>
      <c r="J1204" s="87"/>
      <c r="K1204" s="87"/>
      <c r="L1204" s="87"/>
      <c r="M1204" s="87"/>
      <c r="N1204" s="87"/>
    </row>
    <row r="1205" spans="1:14" ht="16.5" x14ac:dyDescent="0.3">
      <c r="A1205" s="88" t="s">
        <v>427</v>
      </c>
      <c r="B1205" s="89" t="s">
        <v>2653</v>
      </c>
      <c r="C1205" s="90">
        <v>2535</v>
      </c>
      <c r="D1205" s="90">
        <v>2535</v>
      </c>
      <c r="E1205" s="90" t="s">
        <v>516</v>
      </c>
      <c r="F1205" s="87"/>
      <c r="G1205" s="87"/>
      <c r="H1205" s="87"/>
      <c r="I1205" s="87"/>
      <c r="J1205" s="87"/>
      <c r="K1205" s="87"/>
      <c r="L1205" s="87"/>
      <c r="M1205" s="87"/>
      <c r="N1205" s="87"/>
    </row>
    <row r="1206" spans="1:14" ht="16.5" x14ac:dyDescent="0.3">
      <c r="A1206" s="88" t="s">
        <v>6069</v>
      </c>
      <c r="B1206" s="89" t="s">
        <v>6070</v>
      </c>
      <c r="C1206" s="90" t="s">
        <v>6071</v>
      </c>
      <c r="D1206" s="90">
        <v>2538</v>
      </c>
      <c r="E1206" s="90" t="s">
        <v>516</v>
      </c>
    </row>
    <row r="1207" spans="1:14" ht="16.5" x14ac:dyDescent="0.3">
      <c r="A1207" s="88" t="s">
        <v>6072</v>
      </c>
      <c r="B1207" s="89" t="s">
        <v>4282</v>
      </c>
      <c r="C1207" s="95" t="s">
        <v>6073</v>
      </c>
      <c r="D1207" s="95">
        <v>2538</v>
      </c>
      <c r="E1207" s="90" t="s">
        <v>516</v>
      </c>
      <c r="F1207" s="87"/>
      <c r="G1207" s="87"/>
      <c r="H1207" s="87"/>
      <c r="I1207" s="87"/>
      <c r="J1207" s="87"/>
      <c r="K1207" s="87"/>
      <c r="L1207" s="87"/>
      <c r="M1207" s="87"/>
      <c r="N1207" s="87"/>
    </row>
    <row r="1208" spans="1:14" ht="16.5" x14ac:dyDescent="0.3">
      <c r="A1208" s="88" t="s">
        <v>611</v>
      </c>
      <c r="B1208" s="89" t="s">
        <v>6074</v>
      </c>
      <c r="C1208" s="95">
        <v>2541</v>
      </c>
      <c r="D1208" s="95">
        <v>2541</v>
      </c>
      <c r="E1208" s="90" t="s">
        <v>516</v>
      </c>
      <c r="F1208" s="87"/>
      <c r="G1208" s="87"/>
      <c r="H1208" s="87"/>
      <c r="I1208" s="87"/>
      <c r="J1208" s="87"/>
      <c r="K1208" s="87"/>
      <c r="L1208" s="87"/>
      <c r="M1208" s="87"/>
      <c r="N1208" s="87"/>
    </row>
    <row r="1209" spans="1:14" ht="16.5" x14ac:dyDescent="0.3">
      <c r="A1209" s="88" t="s">
        <v>6075</v>
      </c>
      <c r="B1209" s="89" t="s">
        <v>5737</v>
      </c>
      <c r="C1209" s="90" t="s">
        <v>6076</v>
      </c>
      <c r="D1209" s="90">
        <v>2541</v>
      </c>
      <c r="E1209" s="90" t="s">
        <v>516</v>
      </c>
    </row>
    <row r="1210" spans="1:14" ht="16.5" x14ac:dyDescent="0.3">
      <c r="A1210" s="88" t="s">
        <v>6077</v>
      </c>
      <c r="B1210" s="89" t="s">
        <v>4423</v>
      </c>
      <c r="C1210" s="90" t="s">
        <v>2344</v>
      </c>
      <c r="D1210" s="90">
        <v>2541</v>
      </c>
      <c r="E1210" s="90" t="s">
        <v>516</v>
      </c>
      <c r="F1210" s="87"/>
      <c r="G1210" s="87"/>
      <c r="H1210" s="87"/>
      <c r="I1210" s="87"/>
      <c r="J1210" s="87"/>
      <c r="K1210" s="87"/>
      <c r="L1210" s="87"/>
      <c r="M1210" s="87"/>
      <c r="N1210" s="87"/>
    </row>
    <row r="1211" spans="1:14" ht="16.5" x14ac:dyDescent="0.3">
      <c r="A1211" s="88" t="s">
        <v>6078</v>
      </c>
      <c r="B1211" s="89" t="s">
        <v>4433</v>
      </c>
      <c r="C1211" s="90">
        <v>2542</v>
      </c>
      <c r="D1211" s="90">
        <v>2542</v>
      </c>
      <c r="E1211" s="90" t="s">
        <v>516</v>
      </c>
    </row>
    <row r="1212" spans="1:14" ht="16.5" x14ac:dyDescent="0.3">
      <c r="A1212" s="88" t="s">
        <v>3576</v>
      </c>
      <c r="B1212" s="89" t="s">
        <v>4534</v>
      </c>
      <c r="C1212" s="90">
        <v>2551</v>
      </c>
      <c r="D1212" s="90">
        <v>2551</v>
      </c>
      <c r="E1212" s="90" t="s">
        <v>516</v>
      </c>
    </row>
    <row r="1213" spans="1:14" ht="16.5" x14ac:dyDescent="0.3">
      <c r="A1213" s="88" t="s">
        <v>3577</v>
      </c>
      <c r="B1213" s="89" t="s">
        <v>6079</v>
      </c>
      <c r="C1213" s="90">
        <v>2553</v>
      </c>
      <c r="D1213" s="90">
        <v>2553</v>
      </c>
      <c r="E1213" s="90" t="s">
        <v>516</v>
      </c>
      <c r="F1213" s="87"/>
      <c r="G1213" s="87"/>
      <c r="H1213" s="87"/>
      <c r="I1213" s="87"/>
      <c r="J1213" s="87"/>
      <c r="K1213" s="87"/>
      <c r="L1213" s="87"/>
      <c r="M1213" s="87"/>
      <c r="N1213" s="87"/>
    </row>
    <row r="1214" spans="1:14" ht="16.5" x14ac:dyDescent="0.3">
      <c r="A1214" s="88" t="s">
        <v>488</v>
      </c>
      <c r="B1214" s="89" t="s">
        <v>4355</v>
      </c>
      <c r="C1214" s="90">
        <v>2555</v>
      </c>
      <c r="D1214" s="90">
        <v>2555</v>
      </c>
      <c r="E1214" s="90" t="s">
        <v>516</v>
      </c>
      <c r="F1214" s="87"/>
      <c r="G1214" s="87"/>
      <c r="H1214" s="87"/>
      <c r="I1214" s="87"/>
      <c r="J1214" s="87"/>
      <c r="K1214" s="87"/>
      <c r="L1214" s="87"/>
      <c r="M1214" s="87"/>
      <c r="N1214" s="87"/>
    </row>
    <row r="1215" spans="1:14" ht="16.5" x14ac:dyDescent="0.3">
      <c r="A1215" s="88" t="s">
        <v>1723</v>
      </c>
      <c r="B1215" s="89" t="s">
        <v>4111</v>
      </c>
      <c r="C1215" s="90">
        <v>2562</v>
      </c>
      <c r="D1215" s="90">
        <v>2562</v>
      </c>
      <c r="E1215" s="90" t="s">
        <v>516</v>
      </c>
      <c r="F1215" s="87"/>
      <c r="G1215" s="87"/>
      <c r="H1215" s="87"/>
      <c r="I1215" s="87"/>
      <c r="J1215" s="87"/>
      <c r="K1215" s="87"/>
      <c r="L1215" s="87"/>
      <c r="M1215" s="87"/>
      <c r="N1215" s="87"/>
    </row>
    <row r="1216" spans="1:14" ht="16.5" x14ac:dyDescent="0.3">
      <c r="A1216" s="88" t="s">
        <v>6080</v>
      </c>
      <c r="B1216" s="89" t="s">
        <v>4453</v>
      </c>
      <c r="C1216" s="90" t="s">
        <v>6081</v>
      </c>
      <c r="D1216" s="90">
        <v>2565</v>
      </c>
      <c r="E1216" s="90" t="s">
        <v>516</v>
      </c>
      <c r="F1216" s="87"/>
      <c r="G1216" s="87"/>
      <c r="H1216" s="87"/>
      <c r="I1216" s="87"/>
      <c r="J1216" s="87"/>
      <c r="K1216" s="87"/>
      <c r="L1216" s="87"/>
      <c r="M1216" s="87"/>
      <c r="N1216" s="87"/>
    </row>
    <row r="1217" spans="1:14" ht="16.5" x14ac:dyDescent="0.3">
      <c r="A1217" s="88" t="s">
        <v>6082</v>
      </c>
      <c r="B1217" s="89" t="s">
        <v>6083</v>
      </c>
      <c r="C1217" s="90">
        <v>2568</v>
      </c>
      <c r="D1217" s="90">
        <v>2568</v>
      </c>
      <c r="E1217" s="90" t="s">
        <v>541</v>
      </c>
      <c r="F1217" s="87"/>
      <c r="G1217" s="87"/>
      <c r="H1217" s="87"/>
      <c r="I1217" s="87"/>
      <c r="J1217" s="87"/>
      <c r="K1217" s="87"/>
      <c r="L1217" s="87"/>
      <c r="M1217" s="87"/>
      <c r="N1217" s="87"/>
    </row>
    <row r="1218" spans="1:14" ht="16.5" x14ac:dyDescent="0.3">
      <c r="A1218" s="88" t="s">
        <v>317</v>
      </c>
      <c r="B1218" s="89" t="s">
        <v>1925</v>
      </c>
      <c r="C1218" s="90">
        <v>2575</v>
      </c>
      <c r="D1218" s="90">
        <v>2575</v>
      </c>
      <c r="E1218" s="90" t="s">
        <v>516</v>
      </c>
      <c r="F1218" s="87"/>
      <c r="G1218" s="87"/>
      <c r="H1218" s="87"/>
      <c r="I1218" s="87"/>
      <c r="J1218" s="87"/>
      <c r="K1218" s="87"/>
      <c r="L1218" s="87"/>
      <c r="M1218" s="87"/>
      <c r="N1218" s="87"/>
    </row>
    <row r="1219" spans="1:14" ht="16.5" x14ac:dyDescent="0.3">
      <c r="A1219" s="88" t="s">
        <v>1825</v>
      </c>
      <c r="B1219" s="89" t="s">
        <v>1827</v>
      </c>
      <c r="C1219" s="90">
        <v>2580</v>
      </c>
      <c r="D1219" s="90">
        <v>2580</v>
      </c>
      <c r="E1219" s="90" t="s">
        <v>516</v>
      </c>
      <c r="F1219" s="87"/>
      <c r="G1219" s="87"/>
      <c r="H1219" s="87"/>
      <c r="I1219" s="87"/>
      <c r="J1219" s="87"/>
      <c r="K1219" s="87"/>
      <c r="L1219" s="87"/>
      <c r="M1219" s="87"/>
      <c r="N1219" s="87"/>
    </row>
    <row r="1220" spans="1:14" ht="16.5" x14ac:dyDescent="0.3">
      <c r="A1220" s="88" t="s">
        <v>1796</v>
      </c>
      <c r="B1220" s="89" t="s">
        <v>4480</v>
      </c>
      <c r="C1220" s="90">
        <v>2581</v>
      </c>
      <c r="D1220" s="90">
        <v>2581</v>
      </c>
      <c r="E1220" s="90" t="s">
        <v>516</v>
      </c>
      <c r="F1220" s="87"/>
      <c r="G1220" s="87"/>
      <c r="H1220" s="87"/>
      <c r="I1220" s="87"/>
      <c r="J1220" s="87"/>
      <c r="K1220" s="87"/>
      <c r="L1220" s="87"/>
      <c r="M1220" s="87"/>
      <c r="N1220" s="87"/>
    </row>
    <row r="1221" spans="1:14" ht="16.5" x14ac:dyDescent="0.3">
      <c r="A1221" s="88" t="s">
        <v>3578</v>
      </c>
      <c r="B1221" s="89" t="s">
        <v>4507</v>
      </c>
      <c r="C1221" s="90">
        <v>2583</v>
      </c>
      <c r="D1221" s="90">
        <v>2583</v>
      </c>
      <c r="E1221" s="90" t="s">
        <v>516</v>
      </c>
    </row>
    <row r="1222" spans="1:14" ht="16.5" x14ac:dyDescent="0.3">
      <c r="A1222" s="88" t="s">
        <v>3579</v>
      </c>
      <c r="B1222" s="89" t="s">
        <v>3683</v>
      </c>
      <c r="C1222" s="90">
        <v>2585</v>
      </c>
      <c r="D1222" s="90">
        <v>2585</v>
      </c>
      <c r="E1222" s="90" t="s">
        <v>516</v>
      </c>
    </row>
    <row r="1223" spans="1:14" ht="16.5" x14ac:dyDescent="0.3">
      <c r="A1223" s="88" t="s">
        <v>1919</v>
      </c>
      <c r="B1223" s="89" t="s">
        <v>6084</v>
      </c>
      <c r="C1223" s="90">
        <v>2588</v>
      </c>
      <c r="D1223" s="90">
        <v>2588</v>
      </c>
      <c r="E1223" s="90" t="s">
        <v>516</v>
      </c>
      <c r="F1223" s="87"/>
      <c r="G1223" s="87"/>
      <c r="H1223" s="87"/>
      <c r="I1223" s="87"/>
      <c r="J1223" s="87"/>
      <c r="K1223" s="87"/>
      <c r="L1223" s="87"/>
      <c r="M1223" s="87"/>
      <c r="N1223" s="87"/>
    </row>
    <row r="1224" spans="1:14" ht="16.5" x14ac:dyDescent="0.3">
      <c r="A1224" s="88" t="s">
        <v>181</v>
      </c>
      <c r="B1224" s="89" t="s">
        <v>4437</v>
      </c>
      <c r="C1224" s="90">
        <v>2591</v>
      </c>
      <c r="D1224" s="90">
        <v>2591</v>
      </c>
      <c r="E1224" s="90" t="s">
        <v>516</v>
      </c>
      <c r="F1224" s="87"/>
      <c r="G1224" s="87"/>
      <c r="H1224" s="87"/>
      <c r="I1224" s="87"/>
      <c r="J1224" s="87"/>
      <c r="K1224" s="87"/>
      <c r="L1224" s="87"/>
      <c r="M1224" s="87"/>
      <c r="N1224" s="87"/>
    </row>
    <row r="1225" spans="1:14" ht="16.5" x14ac:dyDescent="0.3">
      <c r="A1225" s="88" t="s">
        <v>3580</v>
      </c>
      <c r="B1225" s="89" t="s">
        <v>6085</v>
      </c>
      <c r="C1225" s="90">
        <v>2599</v>
      </c>
      <c r="D1225" s="90">
        <v>2599</v>
      </c>
      <c r="E1225" s="90" t="s">
        <v>516</v>
      </c>
      <c r="F1225" s="87"/>
      <c r="G1225" s="87"/>
      <c r="H1225" s="87"/>
      <c r="I1225" s="87"/>
      <c r="J1225" s="87"/>
      <c r="K1225" s="87"/>
      <c r="L1225" s="87"/>
      <c r="M1225" s="87"/>
      <c r="N1225" s="87"/>
    </row>
    <row r="1226" spans="1:14" ht="16.5" x14ac:dyDescent="0.3">
      <c r="A1226" s="88" t="s">
        <v>6086</v>
      </c>
      <c r="B1226" s="89" t="s">
        <v>3581</v>
      </c>
      <c r="C1226" s="90">
        <v>2602</v>
      </c>
      <c r="D1226" s="90">
        <v>2602</v>
      </c>
      <c r="E1226" s="90" t="s">
        <v>516</v>
      </c>
    </row>
    <row r="1227" spans="1:14" ht="16.5" x14ac:dyDescent="0.3">
      <c r="A1227" s="88" t="s">
        <v>6087</v>
      </c>
      <c r="B1227" s="89" t="s">
        <v>6088</v>
      </c>
      <c r="C1227" s="90" t="s">
        <v>6089</v>
      </c>
      <c r="D1227" s="90">
        <v>2611</v>
      </c>
      <c r="E1227" s="90" t="s">
        <v>516</v>
      </c>
    </row>
    <row r="1228" spans="1:14" ht="16.5" x14ac:dyDescent="0.3">
      <c r="A1228" s="88" t="s">
        <v>1263</v>
      </c>
      <c r="B1228" s="89" t="s">
        <v>6090</v>
      </c>
      <c r="C1228" s="90">
        <v>2618</v>
      </c>
      <c r="D1228" s="90">
        <v>2618</v>
      </c>
      <c r="E1228" s="90" t="s">
        <v>516</v>
      </c>
      <c r="F1228" s="87"/>
      <c r="G1228" s="87"/>
      <c r="H1228" s="87"/>
      <c r="I1228" s="87"/>
      <c r="J1228" s="87"/>
      <c r="K1228" s="87"/>
      <c r="L1228" s="87"/>
      <c r="M1228" s="87"/>
      <c r="N1228" s="87"/>
    </row>
    <row r="1229" spans="1:14" ht="16.5" x14ac:dyDescent="0.3">
      <c r="A1229" s="88" t="s">
        <v>6091</v>
      </c>
      <c r="B1229" s="89" t="s">
        <v>6092</v>
      </c>
      <c r="C1229" s="90" t="s">
        <v>6093</v>
      </c>
      <c r="D1229" s="90">
        <v>2622</v>
      </c>
      <c r="E1229" s="90" t="s">
        <v>541</v>
      </c>
    </row>
    <row r="1230" spans="1:14" ht="16.5" x14ac:dyDescent="0.3">
      <c r="A1230" s="88" t="s">
        <v>6094</v>
      </c>
      <c r="B1230" s="89" t="s">
        <v>4650</v>
      </c>
      <c r="C1230" s="91" t="s">
        <v>6095</v>
      </c>
      <c r="D1230" s="91">
        <v>2623</v>
      </c>
      <c r="E1230" s="90" t="s">
        <v>541</v>
      </c>
    </row>
    <row r="1231" spans="1:14" ht="16.5" x14ac:dyDescent="0.3">
      <c r="A1231" s="88" t="s">
        <v>1361</v>
      </c>
      <c r="B1231" s="89" t="s">
        <v>1362</v>
      </c>
      <c r="C1231" s="91" t="s">
        <v>1363</v>
      </c>
      <c r="D1231" s="91">
        <v>2624</v>
      </c>
      <c r="E1231" s="90" t="s">
        <v>516</v>
      </c>
      <c r="F1231" s="87"/>
      <c r="G1231" s="87"/>
      <c r="H1231" s="87"/>
      <c r="I1231" s="87"/>
      <c r="J1231" s="87"/>
      <c r="K1231" s="87"/>
      <c r="L1231" s="87"/>
      <c r="M1231" s="87"/>
      <c r="N1231" s="87"/>
    </row>
    <row r="1232" spans="1:14" ht="16.5" x14ac:dyDescent="0.3">
      <c r="A1232" s="88" t="s">
        <v>1364</v>
      </c>
      <c r="B1232" s="89" t="s">
        <v>171</v>
      </c>
      <c r="C1232" s="90">
        <v>2624</v>
      </c>
      <c r="D1232" s="90">
        <v>2624</v>
      </c>
      <c r="E1232" s="90" t="s">
        <v>516</v>
      </c>
      <c r="F1232" s="87"/>
      <c r="G1232" s="87"/>
      <c r="H1232" s="87"/>
      <c r="I1232" s="87"/>
      <c r="J1232" s="87"/>
      <c r="K1232" s="87"/>
      <c r="L1232" s="87"/>
      <c r="M1232" s="87"/>
      <c r="N1232" s="87"/>
    </row>
    <row r="1233" spans="1:14" ht="16.5" x14ac:dyDescent="0.3">
      <c r="A1233" s="88" t="s">
        <v>3145</v>
      </c>
      <c r="B1233" s="89" t="s">
        <v>3146</v>
      </c>
      <c r="C1233" s="90">
        <v>2625</v>
      </c>
      <c r="D1233" s="90">
        <v>2625</v>
      </c>
      <c r="E1233" s="90" t="s">
        <v>516</v>
      </c>
      <c r="F1233" s="87"/>
      <c r="G1233" s="87"/>
      <c r="H1233" s="87"/>
      <c r="I1233" s="87"/>
      <c r="J1233" s="87"/>
      <c r="K1233" s="87"/>
      <c r="L1233" s="87"/>
      <c r="M1233" s="87"/>
      <c r="N1233" s="87"/>
    </row>
    <row r="1234" spans="1:14" ht="16.5" x14ac:dyDescent="0.3">
      <c r="A1234" s="88" t="s">
        <v>6096</v>
      </c>
      <c r="B1234" s="89" t="s">
        <v>6097</v>
      </c>
      <c r="C1234" s="90">
        <v>2629</v>
      </c>
      <c r="D1234" s="90">
        <v>2629</v>
      </c>
      <c r="E1234" s="90" t="s">
        <v>516</v>
      </c>
    </row>
    <row r="1235" spans="1:14" ht="16.5" x14ac:dyDescent="0.3">
      <c r="A1235" s="88" t="s">
        <v>3582</v>
      </c>
      <c r="B1235" s="89" t="s">
        <v>4084</v>
      </c>
      <c r="C1235" s="90">
        <v>2632</v>
      </c>
      <c r="D1235" s="90">
        <v>2632</v>
      </c>
      <c r="E1235" s="90" t="s">
        <v>541</v>
      </c>
    </row>
    <row r="1236" spans="1:14" ht="16.5" x14ac:dyDescent="0.3">
      <c r="A1236" s="88" t="s">
        <v>1482</v>
      </c>
      <c r="B1236" s="89" t="s">
        <v>259</v>
      </c>
      <c r="C1236" s="90">
        <v>2633</v>
      </c>
      <c r="D1236" s="90">
        <v>2633</v>
      </c>
      <c r="E1236" s="90" t="s">
        <v>516</v>
      </c>
      <c r="F1236" s="87"/>
      <c r="G1236" s="87"/>
      <c r="H1236" s="87"/>
      <c r="I1236" s="87"/>
      <c r="J1236" s="87"/>
      <c r="K1236" s="87"/>
      <c r="L1236" s="87"/>
      <c r="M1236" s="87"/>
      <c r="N1236" s="87"/>
    </row>
    <row r="1237" spans="1:14" ht="16.5" x14ac:dyDescent="0.3">
      <c r="A1237" s="88" t="s">
        <v>450</v>
      </c>
      <c r="B1237" s="89" t="s">
        <v>6098</v>
      </c>
      <c r="C1237" s="90">
        <v>2643</v>
      </c>
      <c r="D1237" s="90">
        <v>2643</v>
      </c>
      <c r="E1237" s="90" t="s">
        <v>516</v>
      </c>
      <c r="F1237" s="87"/>
      <c r="G1237" s="87"/>
      <c r="H1237" s="87"/>
      <c r="I1237" s="87"/>
      <c r="J1237" s="87"/>
      <c r="K1237" s="87"/>
      <c r="L1237" s="87"/>
      <c r="M1237" s="87"/>
      <c r="N1237" s="87"/>
    </row>
    <row r="1238" spans="1:14" ht="16.5" x14ac:dyDescent="0.3">
      <c r="A1238" s="88" t="s">
        <v>6099</v>
      </c>
      <c r="B1238" s="89" t="s">
        <v>4528</v>
      </c>
      <c r="C1238" s="90">
        <v>2645</v>
      </c>
      <c r="D1238" s="90">
        <v>2645</v>
      </c>
      <c r="E1238" s="90" t="s">
        <v>516</v>
      </c>
    </row>
    <row r="1239" spans="1:14" ht="16.5" x14ac:dyDescent="0.3">
      <c r="A1239" s="88" t="s">
        <v>6100</v>
      </c>
      <c r="B1239" s="89" t="s">
        <v>6101</v>
      </c>
      <c r="C1239" s="90" t="s">
        <v>6102</v>
      </c>
      <c r="D1239" s="90">
        <v>2647</v>
      </c>
      <c r="E1239" s="90" t="s">
        <v>516</v>
      </c>
      <c r="F1239" s="87"/>
      <c r="G1239" s="87"/>
      <c r="H1239" s="87"/>
      <c r="I1239" s="87"/>
      <c r="J1239" s="87"/>
      <c r="K1239" s="87"/>
      <c r="L1239" s="87"/>
      <c r="M1239" s="87"/>
      <c r="N1239" s="87"/>
    </row>
    <row r="1240" spans="1:14" ht="16.5" x14ac:dyDescent="0.3">
      <c r="A1240" s="88" t="s">
        <v>6103</v>
      </c>
      <c r="B1240" s="89" t="s">
        <v>1204</v>
      </c>
      <c r="C1240" s="90">
        <v>2651</v>
      </c>
      <c r="D1240" s="90">
        <v>2651</v>
      </c>
      <c r="E1240" s="90" t="s">
        <v>516</v>
      </c>
    </row>
    <row r="1241" spans="1:14" ht="16.5" x14ac:dyDescent="0.3">
      <c r="A1241" s="88" t="s">
        <v>6104</v>
      </c>
      <c r="B1241" s="89" t="s">
        <v>4112</v>
      </c>
      <c r="C1241" s="90">
        <v>2653</v>
      </c>
      <c r="D1241" s="90">
        <v>2653</v>
      </c>
      <c r="E1241" s="90" t="s">
        <v>516</v>
      </c>
    </row>
    <row r="1242" spans="1:14" ht="16.5" x14ac:dyDescent="0.3">
      <c r="A1242" s="88" t="s">
        <v>6105</v>
      </c>
      <c r="B1242" s="89" t="s">
        <v>6106</v>
      </c>
      <c r="C1242" s="90">
        <v>2655</v>
      </c>
      <c r="D1242" s="90">
        <v>2655</v>
      </c>
      <c r="E1242" s="90" t="s">
        <v>516</v>
      </c>
      <c r="F1242" s="87"/>
      <c r="G1242" s="87"/>
      <c r="H1242" s="87"/>
      <c r="I1242" s="87"/>
      <c r="J1242" s="87"/>
      <c r="K1242" s="87"/>
      <c r="L1242" s="87"/>
      <c r="M1242" s="87"/>
      <c r="N1242" s="87"/>
    </row>
    <row r="1243" spans="1:14" ht="16.5" x14ac:dyDescent="0.3">
      <c r="A1243" s="88" t="s">
        <v>3583</v>
      </c>
      <c r="B1243" s="89" t="s">
        <v>4113</v>
      </c>
      <c r="C1243" s="90">
        <v>2668</v>
      </c>
      <c r="D1243" s="90">
        <v>2668</v>
      </c>
      <c r="E1243" s="90" t="s">
        <v>516</v>
      </c>
    </row>
    <row r="1244" spans="1:14" ht="16.5" x14ac:dyDescent="0.3">
      <c r="A1244" s="88" t="s">
        <v>1063</v>
      </c>
      <c r="B1244" s="89" t="s">
        <v>1064</v>
      </c>
      <c r="C1244" s="90" t="s">
        <v>1065</v>
      </c>
      <c r="D1244" s="90">
        <v>2670</v>
      </c>
      <c r="E1244" s="90" t="s">
        <v>516</v>
      </c>
      <c r="F1244" s="87"/>
      <c r="G1244" s="87"/>
      <c r="H1244" s="87"/>
      <c r="I1244" s="87"/>
      <c r="J1244" s="87"/>
      <c r="K1244" s="87"/>
      <c r="L1244" s="87"/>
      <c r="M1244" s="87"/>
      <c r="N1244" s="87"/>
    </row>
    <row r="1245" spans="1:14" ht="16.5" x14ac:dyDescent="0.3">
      <c r="A1245" s="88" t="s">
        <v>2939</v>
      </c>
      <c r="B1245" s="89" t="s">
        <v>2940</v>
      </c>
      <c r="C1245" s="90" t="s">
        <v>2941</v>
      </c>
      <c r="D1245" s="90">
        <v>2670</v>
      </c>
      <c r="E1245" s="90" t="s">
        <v>516</v>
      </c>
      <c r="F1245" s="87"/>
      <c r="G1245" s="87"/>
      <c r="H1245" s="87"/>
      <c r="I1245" s="87"/>
      <c r="J1245" s="87"/>
      <c r="K1245" s="87"/>
      <c r="L1245" s="87"/>
      <c r="M1245" s="87"/>
      <c r="N1245" s="87"/>
    </row>
    <row r="1246" spans="1:14" ht="16.5" x14ac:dyDescent="0.3">
      <c r="A1246" s="88" t="s">
        <v>449</v>
      </c>
      <c r="B1246" s="89" t="s">
        <v>2736</v>
      </c>
      <c r="C1246" s="90">
        <v>2671</v>
      </c>
      <c r="D1246" s="90">
        <v>2671</v>
      </c>
      <c r="E1246" s="90" t="s">
        <v>516</v>
      </c>
      <c r="F1246" s="87"/>
      <c r="G1246" s="87"/>
      <c r="H1246" s="87"/>
      <c r="I1246" s="87"/>
      <c r="J1246" s="87"/>
      <c r="K1246" s="87"/>
      <c r="L1246" s="87"/>
      <c r="M1246" s="87"/>
      <c r="N1246" s="87"/>
    </row>
    <row r="1247" spans="1:14" ht="16.5" x14ac:dyDescent="0.3">
      <c r="A1247" s="88" t="s">
        <v>6107</v>
      </c>
      <c r="B1247" s="89" t="s">
        <v>4555</v>
      </c>
      <c r="C1247" s="90" t="s">
        <v>6108</v>
      </c>
      <c r="D1247" s="90">
        <v>2685</v>
      </c>
      <c r="E1247" s="90" t="s">
        <v>541</v>
      </c>
    </row>
    <row r="1248" spans="1:14" ht="16.5" x14ac:dyDescent="0.3">
      <c r="A1248" s="88" t="s">
        <v>6109</v>
      </c>
      <c r="B1248" s="89" t="s">
        <v>6110</v>
      </c>
      <c r="C1248" s="90" t="s">
        <v>6111</v>
      </c>
      <c r="D1248" s="90">
        <v>2685</v>
      </c>
      <c r="E1248" s="90" t="s">
        <v>541</v>
      </c>
    </row>
    <row r="1249" spans="1:14" ht="16.5" x14ac:dyDescent="0.3">
      <c r="A1249" s="88" t="s">
        <v>6112</v>
      </c>
      <c r="B1249" s="89" t="s">
        <v>2312</v>
      </c>
      <c r="C1249" s="90">
        <v>2685</v>
      </c>
      <c r="D1249" s="90">
        <v>2685</v>
      </c>
      <c r="E1249" s="90" t="s">
        <v>516</v>
      </c>
    </row>
    <row r="1250" spans="1:14" ht="16.5" x14ac:dyDescent="0.3">
      <c r="A1250" s="88" t="s">
        <v>6113</v>
      </c>
      <c r="B1250" s="89" t="s">
        <v>3074</v>
      </c>
      <c r="C1250" s="90">
        <v>2692</v>
      </c>
      <c r="D1250" s="90">
        <v>2692</v>
      </c>
      <c r="E1250" s="90" t="s">
        <v>516</v>
      </c>
      <c r="F1250" s="87"/>
      <c r="G1250" s="87"/>
      <c r="H1250" s="87"/>
      <c r="I1250" s="87"/>
      <c r="J1250" s="87"/>
      <c r="K1250" s="87"/>
      <c r="L1250" s="87"/>
      <c r="M1250" s="87"/>
      <c r="N1250" s="87"/>
    </row>
    <row r="1251" spans="1:14" ht="16.5" x14ac:dyDescent="0.3">
      <c r="A1251" s="88" t="s">
        <v>6114</v>
      </c>
      <c r="B1251" s="89" t="s">
        <v>6115</v>
      </c>
      <c r="C1251" s="90" t="s">
        <v>6116</v>
      </c>
      <c r="D1251" s="90">
        <v>2692</v>
      </c>
      <c r="E1251" s="90" t="s">
        <v>516</v>
      </c>
      <c r="F1251" s="87"/>
      <c r="G1251" s="87"/>
      <c r="H1251" s="87"/>
      <c r="I1251" s="87"/>
      <c r="J1251" s="87"/>
      <c r="K1251" s="87"/>
      <c r="L1251" s="87"/>
      <c r="M1251" s="87"/>
      <c r="N1251" s="87"/>
    </row>
    <row r="1252" spans="1:14" ht="16.5" x14ac:dyDescent="0.3">
      <c r="A1252" s="88" t="s">
        <v>2483</v>
      </c>
      <c r="B1252" s="89" t="s">
        <v>2484</v>
      </c>
      <c r="C1252" s="90">
        <v>2693</v>
      </c>
      <c r="D1252" s="90">
        <v>2693</v>
      </c>
      <c r="E1252" s="90" t="s">
        <v>516</v>
      </c>
      <c r="F1252" s="87"/>
      <c r="G1252" s="87"/>
      <c r="H1252" s="87"/>
      <c r="I1252" s="87"/>
      <c r="J1252" s="87"/>
      <c r="K1252" s="87"/>
      <c r="L1252" s="87"/>
      <c r="M1252" s="87"/>
      <c r="N1252" s="87"/>
    </row>
    <row r="1253" spans="1:14" ht="16.5" x14ac:dyDescent="0.3">
      <c r="A1253" s="88" t="s">
        <v>3011</v>
      </c>
      <c r="B1253" s="89" t="s">
        <v>2322</v>
      </c>
      <c r="C1253" s="90">
        <v>2695</v>
      </c>
      <c r="D1253" s="90">
        <v>2695</v>
      </c>
      <c r="E1253" s="90" t="s">
        <v>516</v>
      </c>
      <c r="F1253" s="87"/>
      <c r="G1253" s="87"/>
      <c r="H1253" s="87"/>
      <c r="I1253" s="87"/>
      <c r="J1253" s="87"/>
      <c r="K1253" s="87"/>
      <c r="L1253" s="87"/>
      <c r="M1253" s="87"/>
      <c r="N1253" s="87"/>
    </row>
    <row r="1254" spans="1:14" ht="16.5" x14ac:dyDescent="0.3">
      <c r="A1254" s="88" t="s">
        <v>3584</v>
      </c>
      <c r="B1254" s="89" t="s">
        <v>6117</v>
      </c>
      <c r="C1254" s="90">
        <v>2719</v>
      </c>
      <c r="D1254" s="90">
        <v>2719</v>
      </c>
      <c r="E1254" s="90" t="s">
        <v>541</v>
      </c>
    </row>
    <row r="1255" spans="1:14" ht="16.5" x14ac:dyDescent="0.3">
      <c r="A1255" s="88" t="s">
        <v>290</v>
      </c>
      <c r="B1255" s="89" t="s">
        <v>5984</v>
      </c>
      <c r="C1255" s="90">
        <v>2722</v>
      </c>
      <c r="D1255" s="90">
        <v>2722</v>
      </c>
      <c r="E1255" s="90" t="s">
        <v>516</v>
      </c>
      <c r="F1255" s="87"/>
      <c r="G1255" s="87"/>
      <c r="H1255" s="87"/>
      <c r="I1255" s="87"/>
      <c r="J1255" s="87"/>
      <c r="K1255" s="87"/>
      <c r="L1255" s="87"/>
      <c r="M1255" s="87"/>
      <c r="N1255" s="87"/>
    </row>
    <row r="1256" spans="1:14" ht="16.5" x14ac:dyDescent="0.3">
      <c r="A1256" s="88" t="s">
        <v>1324</v>
      </c>
      <c r="B1256" s="89" t="s">
        <v>1325</v>
      </c>
      <c r="C1256" s="90">
        <v>2724</v>
      </c>
      <c r="D1256" s="90">
        <v>2724</v>
      </c>
      <c r="E1256" s="90" t="s">
        <v>516</v>
      </c>
      <c r="F1256" s="87"/>
      <c r="G1256" s="87"/>
      <c r="H1256" s="87"/>
      <c r="I1256" s="87"/>
      <c r="J1256" s="87"/>
      <c r="K1256" s="87"/>
      <c r="L1256" s="87"/>
      <c r="M1256" s="87"/>
      <c r="N1256" s="87"/>
    </row>
    <row r="1257" spans="1:14" ht="16.5" x14ac:dyDescent="0.3">
      <c r="A1257" s="88" t="s">
        <v>6118</v>
      </c>
      <c r="B1257" s="89" t="s">
        <v>4522</v>
      </c>
      <c r="C1257" s="90" t="s">
        <v>6119</v>
      </c>
      <c r="D1257" s="90">
        <v>2724</v>
      </c>
      <c r="E1257" s="90" t="s">
        <v>516</v>
      </c>
      <c r="F1257" s="87"/>
      <c r="G1257" s="87"/>
      <c r="H1257" s="87"/>
      <c r="I1257" s="87"/>
      <c r="J1257" s="87"/>
      <c r="K1257" s="87"/>
      <c r="L1257" s="87"/>
      <c r="M1257" s="87"/>
      <c r="N1257" s="87"/>
    </row>
    <row r="1258" spans="1:14" ht="16.5" x14ac:dyDescent="0.3">
      <c r="A1258" s="88" t="s">
        <v>6120</v>
      </c>
      <c r="B1258" s="89" t="s">
        <v>4522</v>
      </c>
      <c r="C1258" s="90" t="s">
        <v>6121</v>
      </c>
      <c r="D1258" s="90">
        <v>2724</v>
      </c>
      <c r="E1258" s="90" t="s">
        <v>516</v>
      </c>
      <c r="F1258" s="87"/>
      <c r="G1258" s="87"/>
      <c r="H1258" s="87"/>
      <c r="I1258" s="87"/>
      <c r="J1258" s="87"/>
      <c r="K1258" s="87"/>
      <c r="L1258" s="87"/>
      <c r="M1258" s="87"/>
      <c r="N1258" s="87"/>
    </row>
    <row r="1259" spans="1:14" ht="16.5" x14ac:dyDescent="0.3">
      <c r="A1259" s="88" t="s">
        <v>2444</v>
      </c>
      <c r="B1259" s="89" t="s">
        <v>2445</v>
      </c>
      <c r="C1259" s="90" t="s">
        <v>2446</v>
      </c>
      <c r="D1259" s="90">
        <v>2724</v>
      </c>
      <c r="E1259" s="90" t="s">
        <v>516</v>
      </c>
      <c r="F1259" s="87"/>
      <c r="G1259" s="87"/>
      <c r="H1259" s="87"/>
      <c r="I1259" s="87"/>
      <c r="J1259" s="87"/>
      <c r="K1259" s="87"/>
      <c r="L1259" s="87"/>
      <c r="M1259" s="87"/>
      <c r="N1259" s="87"/>
    </row>
    <row r="1260" spans="1:14" ht="16.5" x14ac:dyDescent="0.3">
      <c r="A1260" s="88" t="s">
        <v>2825</v>
      </c>
      <c r="B1260" s="89" t="s">
        <v>6122</v>
      </c>
      <c r="C1260" s="90" t="s">
        <v>2827</v>
      </c>
      <c r="D1260" s="90">
        <v>2725</v>
      </c>
      <c r="E1260" s="90" t="s">
        <v>516</v>
      </c>
      <c r="F1260" s="87"/>
      <c r="G1260" s="87"/>
      <c r="H1260" s="87"/>
      <c r="I1260" s="87"/>
      <c r="J1260" s="87"/>
      <c r="K1260" s="87"/>
      <c r="L1260" s="87"/>
      <c r="M1260" s="87"/>
      <c r="N1260" s="87"/>
    </row>
    <row r="1261" spans="1:14" ht="16.5" x14ac:dyDescent="0.3">
      <c r="A1261" s="88" t="s">
        <v>2793</v>
      </c>
      <c r="B1261" s="89" t="s">
        <v>2791</v>
      </c>
      <c r="C1261" s="90">
        <v>2729</v>
      </c>
      <c r="D1261" s="90">
        <v>2729</v>
      </c>
      <c r="E1261" s="90" t="s">
        <v>516</v>
      </c>
      <c r="F1261" s="87"/>
      <c r="G1261" s="87"/>
      <c r="H1261" s="87"/>
      <c r="I1261" s="87"/>
      <c r="J1261" s="87"/>
      <c r="K1261" s="87"/>
      <c r="L1261" s="87"/>
      <c r="M1261" s="87"/>
      <c r="N1261" s="87"/>
    </row>
    <row r="1262" spans="1:14" ht="16.5" x14ac:dyDescent="0.3">
      <c r="A1262" s="88" t="s">
        <v>6123</v>
      </c>
      <c r="B1262" s="89" t="s">
        <v>6124</v>
      </c>
      <c r="C1262" s="90" t="s">
        <v>6125</v>
      </c>
      <c r="D1262" s="90">
        <v>2731</v>
      </c>
      <c r="E1262" s="90" t="s">
        <v>516</v>
      </c>
      <c r="F1262" s="87"/>
      <c r="G1262" s="87"/>
      <c r="H1262" s="87"/>
      <c r="I1262" s="87"/>
      <c r="J1262" s="87"/>
      <c r="K1262" s="87"/>
      <c r="L1262" s="87"/>
      <c r="M1262" s="87"/>
      <c r="N1262" s="87"/>
    </row>
    <row r="1263" spans="1:14" ht="16.5" x14ac:dyDescent="0.3">
      <c r="A1263" s="88" t="s">
        <v>3585</v>
      </c>
      <c r="B1263" s="89" t="s">
        <v>4466</v>
      </c>
      <c r="C1263" s="90">
        <v>2736</v>
      </c>
      <c r="D1263" s="90">
        <v>2736</v>
      </c>
      <c r="E1263" s="90" t="s">
        <v>541</v>
      </c>
    </row>
    <row r="1264" spans="1:14" ht="16.5" x14ac:dyDescent="0.3">
      <c r="A1264" s="88" t="s">
        <v>6126</v>
      </c>
      <c r="B1264" s="89" t="s">
        <v>6127</v>
      </c>
      <c r="C1264" s="90">
        <v>2737</v>
      </c>
      <c r="D1264" s="90">
        <v>2737</v>
      </c>
      <c r="E1264" s="90" t="s">
        <v>541</v>
      </c>
    </row>
    <row r="1265" spans="1:14" ht="16.5" x14ac:dyDescent="0.3">
      <c r="A1265" s="88" t="s">
        <v>3586</v>
      </c>
      <c r="B1265" s="89" t="s">
        <v>4361</v>
      </c>
      <c r="C1265" s="90">
        <v>2742</v>
      </c>
      <c r="D1265" s="90">
        <v>2742</v>
      </c>
      <c r="E1265" s="90" t="s">
        <v>516</v>
      </c>
    </row>
    <row r="1266" spans="1:14" ht="16.5" x14ac:dyDescent="0.3">
      <c r="A1266" s="88" t="s">
        <v>6128</v>
      </c>
      <c r="B1266" s="89" t="s">
        <v>4430</v>
      </c>
      <c r="C1266" s="90">
        <v>2743</v>
      </c>
      <c r="D1266" s="90">
        <v>2743</v>
      </c>
      <c r="E1266" s="90" t="s">
        <v>516</v>
      </c>
    </row>
    <row r="1267" spans="1:14" ht="16.5" x14ac:dyDescent="0.3">
      <c r="A1267" s="88" t="s">
        <v>1231</v>
      </c>
      <c r="B1267" s="89" t="s">
        <v>1232</v>
      </c>
      <c r="C1267" s="90">
        <v>2744</v>
      </c>
      <c r="D1267" s="90">
        <v>2744</v>
      </c>
      <c r="E1267" s="90" t="s">
        <v>516</v>
      </c>
      <c r="F1267" s="87"/>
      <c r="G1267" s="87"/>
      <c r="H1267" s="87"/>
      <c r="I1267" s="87"/>
      <c r="J1267" s="87"/>
      <c r="K1267" s="87"/>
      <c r="L1267" s="87"/>
      <c r="M1267" s="87"/>
      <c r="N1267" s="87"/>
    </row>
    <row r="1268" spans="1:14" ht="16.5" x14ac:dyDescent="0.3">
      <c r="A1268" s="88" t="s">
        <v>3587</v>
      </c>
      <c r="B1268" s="89" t="s">
        <v>4114</v>
      </c>
      <c r="C1268" s="90">
        <v>2751</v>
      </c>
      <c r="D1268" s="90">
        <v>2751</v>
      </c>
      <c r="E1268" s="90" t="s">
        <v>516</v>
      </c>
    </row>
    <row r="1269" spans="1:14" ht="16.5" x14ac:dyDescent="0.3">
      <c r="A1269" s="88" t="s">
        <v>3089</v>
      </c>
      <c r="B1269" s="89" t="s">
        <v>3090</v>
      </c>
      <c r="C1269" s="90">
        <v>2763</v>
      </c>
      <c r="D1269" s="90">
        <v>2763</v>
      </c>
      <c r="E1269" s="90" t="s">
        <v>516</v>
      </c>
      <c r="F1269" s="87"/>
      <c r="G1269" s="87"/>
      <c r="H1269" s="87"/>
      <c r="I1269" s="87"/>
      <c r="J1269" s="87"/>
      <c r="K1269" s="87"/>
      <c r="L1269" s="87"/>
      <c r="M1269" s="87"/>
      <c r="N1269" s="87"/>
    </row>
    <row r="1270" spans="1:14" ht="16.5" x14ac:dyDescent="0.3">
      <c r="A1270" s="88" t="s">
        <v>3588</v>
      </c>
      <c r="B1270" s="89" t="s">
        <v>4115</v>
      </c>
      <c r="C1270" s="90">
        <v>2769</v>
      </c>
      <c r="D1270" s="90">
        <v>2769</v>
      </c>
      <c r="E1270" s="90" t="s">
        <v>516</v>
      </c>
    </row>
    <row r="1271" spans="1:14" ht="16.5" x14ac:dyDescent="0.3">
      <c r="A1271" s="88" t="s">
        <v>6129</v>
      </c>
      <c r="B1271" s="89" t="s">
        <v>6130</v>
      </c>
      <c r="C1271" s="90" t="s">
        <v>6131</v>
      </c>
      <c r="D1271" s="90">
        <v>2770</v>
      </c>
      <c r="E1271" s="90" t="s">
        <v>541</v>
      </c>
    </row>
    <row r="1272" spans="1:14" ht="16.5" x14ac:dyDescent="0.3">
      <c r="A1272" s="88" t="s">
        <v>6132</v>
      </c>
      <c r="B1272" s="89" t="s">
        <v>4571</v>
      </c>
      <c r="C1272" s="90" t="s">
        <v>6133</v>
      </c>
      <c r="D1272" s="90">
        <v>2772</v>
      </c>
      <c r="E1272" s="90" t="s">
        <v>516</v>
      </c>
    </row>
    <row r="1273" spans="1:14" ht="16.5" x14ac:dyDescent="0.3">
      <c r="A1273" s="88" t="s">
        <v>6134</v>
      </c>
      <c r="B1273" s="89" t="s">
        <v>4116</v>
      </c>
      <c r="C1273" s="90">
        <v>2772</v>
      </c>
      <c r="D1273" s="90">
        <v>2772</v>
      </c>
      <c r="E1273" s="90" t="s">
        <v>516</v>
      </c>
    </row>
    <row r="1274" spans="1:14" ht="16.5" x14ac:dyDescent="0.3">
      <c r="A1274" s="88" t="s">
        <v>1076</v>
      </c>
      <c r="B1274" s="89" t="s">
        <v>1077</v>
      </c>
      <c r="C1274" s="90">
        <v>2773</v>
      </c>
      <c r="D1274" s="90">
        <v>2773</v>
      </c>
      <c r="E1274" s="90" t="s">
        <v>516</v>
      </c>
      <c r="F1274" s="87"/>
      <c r="G1274" s="87"/>
      <c r="H1274" s="87"/>
      <c r="I1274" s="87"/>
      <c r="J1274" s="87"/>
      <c r="K1274" s="87"/>
      <c r="L1274" s="87"/>
      <c r="M1274" s="87"/>
      <c r="N1274" s="87"/>
    </row>
    <row r="1275" spans="1:14" ht="16.5" x14ac:dyDescent="0.3">
      <c r="A1275" s="88" t="s">
        <v>6135</v>
      </c>
      <c r="B1275" s="89" t="s">
        <v>4503</v>
      </c>
      <c r="C1275" s="91" t="s">
        <v>6136</v>
      </c>
      <c r="D1275" s="91">
        <v>2774</v>
      </c>
      <c r="E1275" s="90" t="s">
        <v>516</v>
      </c>
    </row>
    <row r="1276" spans="1:14" ht="16.5" x14ac:dyDescent="0.3">
      <c r="A1276" s="88" t="s">
        <v>6137</v>
      </c>
      <c r="B1276" s="89" t="s">
        <v>3608</v>
      </c>
      <c r="C1276" s="90">
        <v>2776</v>
      </c>
      <c r="D1276" s="90">
        <v>2776</v>
      </c>
      <c r="E1276" s="90" t="s">
        <v>516</v>
      </c>
    </row>
    <row r="1277" spans="1:14" ht="16.5" x14ac:dyDescent="0.3">
      <c r="A1277" s="88" t="s">
        <v>6138</v>
      </c>
      <c r="B1277" s="89" t="s">
        <v>4325</v>
      </c>
      <c r="C1277" s="90" t="s">
        <v>6139</v>
      </c>
      <c r="D1277" s="90">
        <v>2782</v>
      </c>
      <c r="E1277" s="90" t="s">
        <v>541</v>
      </c>
      <c r="F1277" s="87"/>
      <c r="G1277" s="87"/>
      <c r="H1277" s="87"/>
      <c r="I1277" s="87"/>
      <c r="J1277" s="87"/>
      <c r="K1277" s="87"/>
      <c r="L1277" s="87"/>
      <c r="M1277" s="87"/>
      <c r="N1277" s="87"/>
    </row>
    <row r="1278" spans="1:14" ht="16.5" x14ac:dyDescent="0.3">
      <c r="A1278" s="88" t="s">
        <v>163</v>
      </c>
      <c r="B1278" s="89" t="s">
        <v>6140</v>
      </c>
      <c r="C1278" s="90">
        <v>2786</v>
      </c>
      <c r="D1278" s="90">
        <v>2786</v>
      </c>
      <c r="E1278" s="90" t="s">
        <v>516</v>
      </c>
      <c r="F1278" s="87"/>
      <c r="G1278" s="87"/>
      <c r="H1278" s="87"/>
      <c r="I1278" s="87"/>
      <c r="J1278" s="87"/>
      <c r="K1278" s="87"/>
      <c r="L1278" s="87"/>
      <c r="M1278" s="87"/>
      <c r="N1278" s="87"/>
    </row>
    <row r="1279" spans="1:14" ht="16.5" x14ac:dyDescent="0.3">
      <c r="A1279" s="88" t="s">
        <v>2043</v>
      </c>
      <c r="B1279" s="89" t="s">
        <v>4631</v>
      </c>
      <c r="C1279" s="90">
        <v>2790</v>
      </c>
      <c r="D1279" s="90">
        <v>2790</v>
      </c>
      <c r="E1279" s="90" t="s">
        <v>516</v>
      </c>
      <c r="F1279" s="87"/>
      <c r="G1279" s="87"/>
      <c r="H1279" s="87"/>
      <c r="I1279" s="87"/>
      <c r="J1279" s="87"/>
      <c r="K1279" s="87"/>
      <c r="L1279" s="87"/>
      <c r="M1279" s="87"/>
      <c r="N1279" s="87"/>
    </row>
    <row r="1280" spans="1:14" ht="16.5" x14ac:dyDescent="0.3">
      <c r="A1280" s="88" t="s">
        <v>6141</v>
      </c>
      <c r="B1280" s="89" t="s">
        <v>4398</v>
      </c>
      <c r="C1280" s="90">
        <v>2794</v>
      </c>
      <c r="D1280" s="90">
        <v>2794</v>
      </c>
      <c r="E1280" s="90" t="s">
        <v>516</v>
      </c>
    </row>
    <row r="1281" spans="1:14" ht="16.5" x14ac:dyDescent="0.3">
      <c r="A1281" s="88" t="s">
        <v>3589</v>
      </c>
      <c r="B1281" s="89" t="s">
        <v>4117</v>
      </c>
      <c r="C1281" s="90">
        <v>2795</v>
      </c>
      <c r="D1281" s="90">
        <v>2795</v>
      </c>
      <c r="E1281" s="90" t="s">
        <v>516</v>
      </c>
      <c r="F1281" s="87"/>
      <c r="G1281" s="87"/>
      <c r="H1281" s="87"/>
      <c r="I1281" s="87"/>
      <c r="J1281" s="87"/>
      <c r="K1281" s="87"/>
      <c r="L1281" s="87"/>
      <c r="M1281" s="87"/>
      <c r="N1281" s="87"/>
    </row>
    <row r="1282" spans="1:14" ht="16.5" x14ac:dyDescent="0.3">
      <c r="A1282" s="88" t="s">
        <v>6142</v>
      </c>
      <c r="B1282" s="89" t="s">
        <v>4118</v>
      </c>
      <c r="C1282" s="90">
        <v>2802</v>
      </c>
      <c r="D1282" s="90">
        <v>2802</v>
      </c>
      <c r="E1282" s="90" t="s">
        <v>516</v>
      </c>
    </row>
    <row r="1283" spans="1:14" ht="16.5" x14ac:dyDescent="0.3">
      <c r="A1283" s="88" t="s">
        <v>6142</v>
      </c>
      <c r="B1283" s="89" t="s">
        <v>6143</v>
      </c>
      <c r="C1283" s="90">
        <v>2802</v>
      </c>
      <c r="D1283" s="90">
        <v>2802</v>
      </c>
      <c r="E1283" s="90" t="s">
        <v>541</v>
      </c>
    </row>
    <row r="1284" spans="1:14" ht="16.5" x14ac:dyDescent="0.3">
      <c r="A1284" s="88" t="s">
        <v>6144</v>
      </c>
      <c r="B1284" s="89" t="s">
        <v>4715</v>
      </c>
      <c r="C1284" s="90" t="s">
        <v>6145</v>
      </c>
      <c r="D1284" s="90">
        <v>2802</v>
      </c>
      <c r="E1284" s="90" t="s">
        <v>516</v>
      </c>
    </row>
    <row r="1285" spans="1:14" ht="16.5" x14ac:dyDescent="0.3">
      <c r="A1285" s="88" t="s">
        <v>6146</v>
      </c>
      <c r="B1285" s="89" t="s">
        <v>4544</v>
      </c>
      <c r="C1285" s="90">
        <v>2803</v>
      </c>
      <c r="D1285" s="90">
        <v>2803</v>
      </c>
      <c r="E1285" s="90" t="s">
        <v>541</v>
      </c>
    </row>
    <row r="1286" spans="1:14" ht="16.5" x14ac:dyDescent="0.3">
      <c r="A1286" s="88" t="s">
        <v>6147</v>
      </c>
      <c r="B1286" s="89" t="s">
        <v>3590</v>
      </c>
      <c r="C1286" s="90">
        <v>2806</v>
      </c>
      <c r="D1286" s="90">
        <v>2806</v>
      </c>
      <c r="E1286" s="90" t="s">
        <v>516</v>
      </c>
    </row>
    <row r="1287" spans="1:14" ht="16.5" x14ac:dyDescent="0.3">
      <c r="A1287" s="88" t="s">
        <v>6148</v>
      </c>
      <c r="B1287" s="89" t="s">
        <v>4091</v>
      </c>
      <c r="C1287" s="90">
        <v>2811</v>
      </c>
      <c r="D1287" s="90">
        <v>2811</v>
      </c>
      <c r="E1287" s="90" t="s">
        <v>516</v>
      </c>
    </row>
    <row r="1288" spans="1:14" ht="16.5" x14ac:dyDescent="0.3">
      <c r="A1288" s="88" t="s">
        <v>6149</v>
      </c>
      <c r="B1288" s="89" t="s">
        <v>6150</v>
      </c>
      <c r="C1288" s="90" t="s">
        <v>6151</v>
      </c>
      <c r="D1288" s="90">
        <v>2816</v>
      </c>
      <c r="E1288" s="90" t="s">
        <v>516</v>
      </c>
      <c r="F1288" s="87"/>
      <c r="G1288" s="87"/>
      <c r="H1288" s="87"/>
      <c r="I1288" s="87"/>
      <c r="J1288" s="87"/>
      <c r="K1288" s="87"/>
      <c r="L1288" s="87"/>
      <c r="M1288" s="87"/>
      <c r="N1288" s="87"/>
    </row>
    <row r="1289" spans="1:14" ht="16.5" x14ac:dyDescent="0.3">
      <c r="A1289" s="88" t="s">
        <v>6152</v>
      </c>
      <c r="B1289" s="89" t="s">
        <v>6153</v>
      </c>
      <c r="C1289" s="90">
        <v>2816</v>
      </c>
      <c r="D1289" s="90">
        <v>2816</v>
      </c>
      <c r="E1289" s="90" t="s">
        <v>516</v>
      </c>
      <c r="F1289" s="87"/>
      <c r="G1289" s="87"/>
      <c r="H1289" s="87"/>
      <c r="I1289" s="87"/>
      <c r="J1289" s="87"/>
      <c r="K1289" s="87"/>
      <c r="L1289" s="87"/>
      <c r="M1289" s="87"/>
      <c r="N1289" s="87"/>
    </row>
    <row r="1290" spans="1:14" ht="16.5" x14ac:dyDescent="0.3">
      <c r="A1290" s="88" t="s">
        <v>6154</v>
      </c>
      <c r="B1290" s="89" t="s">
        <v>4119</v>
      </c>
      <c r="C1290" s="90">
        <v>2826</v>
      </c>
      <c r="D1290" s="90">
        <v>2826</v>
      </c>
      <c r="E1290" s="90" t="s">
        <v>541</v>
      </c>
    </row>
    <row r="1291" spans="1:14" ht="16.5" x14ac:dyDescent="0.3">
      <c r="A1291" s="88" t="s">
        <v>1820</v>
      </c>
      <c r="B1291" s="89" t="s">
        <v>4120</v>
      </c>
      <c r="C1291" s="90" t="s">
        <v>1822</v>
      </c>
      <c r="D1291" s="90">
        <v>2832</v>
      </c>
      <c r="E1291" s="90" t="s">
        <v>516</v>
      </c>
      <c r="F1291" s="87"/>
      <c r="G1291" s="87"/>
      <c r="H1291" s="87"/>
      <c r="I1291" s="87"/>
      <c r="J1291" s="87"/>
      <c r="K1291" s="87"/>
      <c r="L1291" s="87"/>
      <c r="M1291" s="87"/>
      <c r="N1291" s="87"/>
    </row>
    <row r="1292" spans="1:14" ht="16.5" x14ac:dyDescent="0.3">
      <c r="A1292" s="88" t="s">
        <v>2534</v>
      </c>
      <c r="B1292" s="89" t="s">
        <v>2535</v>
      </c>
      <c r="C1292" s="90">
        <v>2836</v>
      </c>
      <c r="D1292" s="90">
        <v>2836</v>
      </c>
      <c r="E1292" s="90" t="s">
        <v>516</v>
      </c>
      <c r="F1292" s="87"/>
      <c r="G1292" s="87"/>
      <c r="H1292" s="87"/>
      <c r="I1292" s="87"/>
      <c r="J1292" s="87"/>
      <c r="K1292" s="87"/>
      <c r="L1292" s="87"/>
      <c r="M1292" s="87"/>
      <c r="N1292" s="87"/>
    </row>
    <row r="1293" spans="1:14" ht="16.5" x14ac:dyDescent="0.3">
      <c r="A1293" s="88" t="s">
        <v>161</v>
      </c>
      <c r="B1293" s="89" t="s">
        <v>6155</v>
      </c>
      <c r="C1293" s="90">
        <v>2841</v>
      </c>
      <c r="D1293" s="90">
        <v>2841</v>
      </c>
      <c r="E1293" s="90" t="s">
        <v>516</v>
      </c>
      <c r="F1293" s="87"/>
      <c r="G1293" s="87"/>
      <c r="H1293" s="87"/>
      <c r="I1293" s="87"/>
      <c r="J1293" s="87"/>
      <c r="K1293" s="87"/>
      <c r="L1293" s="87"/>
      <c r="M1293" s="87"/>
      <c r="N1293" s="87"/>
    </row>
    <row r="1294" spans="1:14" ht="16.5" x14ac:dyDescent="0.3">
      <c r="A1294" s="88" t="s">
        <v>655</v>
      </c>
      <c r="B1294" s="89" t="s">
        <v>656</v>
      </c>
      <c r="C1294" s="90">
        <v>2846</v>
      </c>
      <c r="D1294" s="90">
        <v>2846</v>
      </c>
      <c r="E1294" s="90" t="s">
        <v>516</v>
      </c>
      <c r="F1294" s="87"/>
      <c r="G1294" s="87"/>
      <c r="H1294" s="87"/>
      <c r="I1294" s="87"/>
      <c r="J1294" s="87"/>
      <c r="K1294" s="87"/>
      <c r="L1294" s="87"/>
      <c r="M1294" s="87"/>
      <c r="N1294" s="87"/>
    </row>
    <row r="1295" spans="1:14" ht="16.5" x14ac:dyDescent="0.3">
      <c r="A1295" s="88" t="s">
        <v>2530</v>
      </c>
      <c r="B1295" s="89" t="s">
        <v>2531</v>
      </c>
      <c r="C1295" s="90">
        <v>2847</v>
      </c>
      <c r="D1295" s="90">
        <v>2847</v>
      </c>
      <c r="E1295" s="90" t="s">
        <v>516</v>
      </c>
      <c r="F1295" s="87"/>
      <c r="G1295" s="87"/>
      <c r="H1295" s="87"/>
      <c r="I1295" s="87"/>
      <c r="J1295" s="87"/>
      <c r="K1295" s="87"/>
      <c r="L1295" s="87"/>
      <c r="M1295" s="87"/>
      <c r="N1295" s="87"/>
    </row>
    <row r="1296" spans="1:14" ht="16.5" x14ac:dyDescent="0.3">
      <c r="A1296" s="88" t="s">
        <v>1921</v>
      </c>
      <c r="B1296" s="89" t="s">
        <v>1922</v>
      </c>
      <c r="C1296" s="90">
        <v>2848</v>
      </c>
      <c r="D1296" s="90">
        <v>2848</v>
      </c>
      <c r="E1296" s="90" t="s">
        <v>516</v>
      </c>
      <c r="F1296" s="87"/>
      <c r="G1296" s="87"/>
      <c r="H1296" s="87"/>
      <c r="I1296" s="87"/>
      <c r="J1296" s="87"/>
      <c r="K1296" s="87"/>
      <c r="L1296" s="87"/>
      <c r="M1296" s="87"/>
      <c r="N1296" s="87"/>
    </row>
    <row r="1297" spans="1:14" ht="16.5" x14ac:dyDescent="0.3">
      <c r="A1297" s="88" t="s">
        <v>6156</v>
      </c>
      <c r="B1297" s="89" t="s">
        <v>6157</v>
      </c>
      <c r="C1297" s="90">
        <v>2860</v>
      </c>
      <c r="D1297" s="90">
        <v>2860</v>
      </c>
      <c r="E1297" s="90" t="s">
        <v>516</v>
      </c>
    </row>
    <row r="1298" spans="1:14" ht="16.5" x14ac:dyDescent="0.3">
      <c r="A1298" s="88" t="s">
        <v>2817</v>
      </c>
      <c r="B1298" s="89" t="s">
        <v>2805</v>
      </c>
      <c r="C1298" s="90" t="s">
        <v>2818</v>
      </c>
      <c r="D1298" s="90">
        <v>2862</v>
      </c>
      <c r="E1298" s="90" t="s">
        <v>516</v>
      </c>
      <c r="F1298" s="87"/>
      <c r="G1298" s="87"/>
      <c r="H1298" s="87"/>
      <c r="I1298" s="87"/>
      <c r="J1298" s="87"/>
      <c r="K1298" s="87"/>
      <c r="L1298" s="87"/>
      <c r="M1298" s="87"/>
      <c r="N1298" s="87"/>
    </row>
    <row r="1299" spans="1:14" ht="16.5" x14ac:dyDescent="0.3">
      <c r="A1299" s="88" t="s">
        <v>6158</v>
      </c>
      <c r="B1299" s="89" t="s">
        <v>4671</v>
      </c>
      <c r="C1299" s="90" t="s">
        <v>6159</v>
      </c>
      <c r="D1299" s="90">
        <v>2864</v>
      </c>
      <c r="E1299" s="90" t="s">
        <v>541</v>
      </c>
      <c r="F1299" s="87"/>
      <c r="G1299" s="87"/>
      <c r="H1299" s="87"/>
      <c r="I1299" s="87"/>
      <c r="J1299" s="87"/>
      <c r="K1299" s="87"/>
      <c r="L1299" s="87"/>
      <c r="M1299" s="87"/>
      <c r="N1299" s="87"/>
    </row>
    <row r="1300" spans="1:14" ht="16.5" x14ac:dyDescent="0.3">
      <c r="A1300" s="88" t="s">
        <v>2730</v>
      </c>
      <c r="B1300" s="89" t="s">
        <v>2731</v>
      </c>
      <c r="C1300" s="90">
        <v>2864</v>
      </c>
      <c r="D1300" s="90">
        <v>2864</v>
      </c>
      <c r="E1300" s="90" t="s">
        <v>516</v>
      </c>
      <c r="F1300" s="87"/>
      <c r="G1300" s="87"/>
      <c r="H1300" s="87"/>
      <c r="I1300" s="87"/>
      <c r="J1300" s="87"/>
      <c r="K1300" s="87"/>
      <c r="L1300" s="87"/>
      <c r="M1300" s="87"/>
      <c r="N1300" s="87"/>
    </row>
    <row r="1301" spans="1:14" ht="16.5" x14ac:dyDescent="0.3">
      <c r="A1301" s="88" t="s">
        <v>3591</v>
      </c>
      <c r="B1301" s="89" t="s">
        <v>4121</v>
      </c>
      <c r="C1301" s="90">
        <v>2875</v>
      </c>
      <c r="D1301" s="90">
        <v>2875</v>
      </c>
      <c r="E1301" s="90" t="s">
        <v>516</v>
      </c>
    </row>
    <row r="1302" spans="1:14" ht="16.5" x14ac:dyDescent="0.3">
      <c r="A1302" s="88" t="s">
        <v>6160</v>
      </c>
      <c r="B1302" s="89" t="s">
        <v>4643</v>
      </c>
      <c r="C1302" s="90">
        <v>2877</v>
      </c>
      <c r="D1302" s="90">
        <v>2877</v>
      </c>
      <c r="E1302" s="90" t="s">
        <v>541</v>
      </c>
    </row>
    <row r="1303" spans="1:14" ht="16.5" x14ac:dyDescent="0.3">
      <c r="A1303" s="88" t="s">
        <v>6161</v>
      </c>
      <c r="B1303" s="89" t="s">
        <v>6162</v>
      </c>
      <c r="C1303" s="90">
        <v>2886</v>
      </c>
      <c r="D1303" s="90">
        <v>2886</v>
      </c>
      <c r="E1303" s="90" t="s">
        <v>516</v>
      </c>
    </row>
    <row r="1304" spans="1:14" ht="16.5" x14ac:dyDescent="0.3">
      <c r="A1304" s="88" t="s">
        <v>614</v>
      </c>
      <c r="B1304" s="89" t="s">
        <v>615</v>
      </c>
      <c r="C1304" s="90">
        <v>2888</v>
      </c>
      <c r="D1304" s="90">
        <v>2888</v>
      </c>
      <c r="E1304" s="90" t="s">
        <v>516</v>
      </c>
      <c r="F1304" s="87"/>
      <c r="G1304" s="87"/>
      <c r="H1304" s="87"/>
      <c r="I1304" s="87"/>
      <c r="J1304" s="87"/>
      <c r="K1304" s="87"/>
      <c r="L1304" s="87"/>
      <c r="M1304" s="87"/>
      <c r="N1304" s="87"/>
    </row>
    <row r="1305" spans="1:14" ht="16.5" x14ac:dyDescent="0.3">
      <c r="A1305" s="88" t="s">
        <v>6163</v>
      </c>
      <c r="B1305" s="89" t="s">
        <v>2727</v>
      </c>
      <c r="C1305" s="90">
        <v>2893</v>
      </c>
      <c r="D1305" s="90">
        <v>2893</v>
      </c>
      <c r="E1305" s="90" t="s">
        <v>516</v>
      </c>
    </row>
    <row r="1306" spans="1:14" ht="16.5" x14ac:dyDescent="0.3">
      <c r="A1306" s="88" t="s">
        <v>233</v>
      </c>
      <c r="B1306" s="89" t="s">
        <v>1368</v>
      </c>
      <c r="C1306" s="90">
        <v>2898</v>
      </c>
      <c r="D1306" s="90">
        <v>2898</v>
      </c>
      <c r="E1306" s="90" t="s">
        <v>516</v>
      </c>
      <c r="F1306" s="87"/>
      <c r="G1306" s="87"/>
      <c r="H1306" s="87"/>
      <c r="I1306" s="87"/>
      <c r="J1306" s="87"/>
      <c r="K1306" s="87"/>
      <c r="L1306" s="87"/>
      <c r="M1306" s="87"/>
      <c r="N1306" s="87"/>
    </row>
    <row r="1307" spans="1:14" ht="16.5" x14ac:dyDescent="0.3">
      <c r="A1307" s="88" t="s">
        <v>184</v>
      </c>
      <c r="B1307" s="89" t="s">
        <v>956</v>
      </c>
      <c r="C1307" s="90">
        <v>2904</v>
      </c>
      <c r="D1307" s="90">
        <v>2904</v>
      </c>
      <c r="E1307" s="90" t="s">
        <v>516</v>
      </c>
      <c r="F1307" s="87"/>
      <c r="G1307" s="87"/>
      <c r="H1307" s="87"/>
      <c r="I1307" s="87"/>
      <c r="J1307" s="87"/>
      <c r="K1307" s="87"/>
      <c r="L1307" s="87"/>
      <c r="M1307" s="87"/>
      <c r="N1307" s="87"/>
    </row>
    <row r="1308" spans="1:14" ht="16.5" x14ac:dyDescent="0.3">
      <c r="A1308" s="88" t="s">
        <v>1092</v>
      </c>
      <c r="B1308" s="89" t="s">
        <v>1093</v>
      </c>
      <c r="C1308" s="90">
        <v>2908</v>
      </c>
      <c r="D1308" s="90">
        <v>2908</v>
      </c>
      <c r="E1308" s="90" t="s">
        <v>516</v>
      </c>
      <c r="F1308" s="87"/>
      <c r="G1308" s="87"/>
      <c r="H1308" s="87"/>
      <c r="I1308" s="87"/>
      <c r="J1308" s="87"/>
      <c r="K1308" s="87"/>
      <c r="L1308" s="87"/>
      <c r="M1308" s="87"/>
      <c r="N1308" s="87"/>
    </row>
    <row r="1309" spans="1:14" ht="16.5" x14ac:dyDescent="0.3">
      <c r="A1309" s="88" t="s">
        <v>6164</v>
      </c>
      <c r="B1309" s="89" t="s">
        <v>4099</v>
      </c>
      <c r="C1309" s="90" t="s">
        <v>6165</v>
      </c>
      <c r="D1309" s="90">
        <v>2918</v>
      </c>
      <c r="E1309" s="90" t="s">
        <v>516</v>
      </c>
    </row>
    <row r="1310" spans="1:14" ht="16.5" x14ac:dyDescent="0.3">
      <c r="A1310" s="88" t="s">
        <v>6166</v>
      </c>
      <c r="B1310" s="89" t="s">
        <v>6167</v>
      </c>
      <c r="C1310" s="90" t="s">
        <v>6168</v>
      </c>
      <c r="D1310" s="90">
        <v>2924</v>
      </c>
      <c r="E1310" s="90" t="s">
        <v>541</v>
      </c>
    </row>
    <row r="1311" spans="1:14" ht="16.5" x14ac:dyDescent="0.3">
      <c r="A1311" s="88" t="s">
        <v>6169</v>
      </c>
      <c r="B1311" s="89" t="s">
        <v>6170</v>
      </c>
      <c r="C1311" s="90" t="s">
        <v>6171</v>
      </c>
      <c r="D1311" s="90">
        <v>2924</v>
      </c>
      <c r="E1311" s="90" t="s">
        <v>541</v>
      </c>
    </row>
    <row r="1312" spans="1:14" ht="16.5" x14ac:dyDescent="0.3">
      <c r="A1312" s="88" t="s">
        <v>6172</v>
      </c>
      <c r="B1312" s="89" t="s">
        <v>6173</v>
      </c>
      <c r="C1312" s="90" t="s">
        <v>6174</v>
      </c>
      <c r="D1312" s="90">
        <v>2925</v>
      </c>
      <c r="E1312" s="90" t="s">
        <v>516</v>
      </c>
      <c r="F1312" s="87"/>
      <c r="G1312" s="87"/>
      <c r="H1312" s="87"/>
      <c r="I1312" s="87"/>
      <c r="J1312" s="87"/>
      <c r="K1312" s="87"/>
      <c r="L1312" s="87"/>
      <c r="M1312" s="87"/>
      <c r="N1312" s="87"/>
    </row>
    <row r="1313" spans="1:14" ht="16.5" x14ac:dyDescent="0.3">
      <c r="A1313" s="88" t="s">
        <v>2654</v>
      </c>
      <c r="B1313" s="89" t="s">
        <v>6175</v>
      </c>
      <c r="C1313" s="90">
        <v>2926</v>
      </c>
      <c r="D1313" s="90">
        <v>2926</v>
      </c>
      <c r="E1313" s="90" t="s">
        <v>516</v>
      </c>
      <c r="F1313" s="87"/>
      <c r="G1313" s="87"/>
      <c r="H1313" s="87"/>
      <c r="I1313" s="87"/>
      <c r="J1313" s="87"/>
      <c r="K1313" s="87"/>
      <c r="L1313" s="87"/>
      <c r="M1313" s="87"/>
      <c r="N1313" s="87"/>
    </row>
    <row r="1314" spans="1:14" ht="16.5" x14ac:dyDescent="0.3">
      <c r="A1314" s="88" t="s">
        <v>6176</v>
      </c>
      <c r="B1314" s="89" t="s">
        <v>4458</v>
      </c>
      <c r="C1314" s="90" t="s">
        <v>6177</v>
      </c>
      <c r="D1314" s="90">
        <v>2927</v>
      </c>
      <c r="E1314" s="90" t="s">
        <v>516</v>
      </c>
    </row>
    <row r="1315" spans="1:14" ht="16.5" x14ac:dyDescent="0.3">
      <c r="A1315" s="88" t="s">
        <v>3592</v>
      </c>
      <c r="B1315" s="89" t="s">
        <v>6178</v>
      </c>
      <c r="C1315" s="90">
        <v>2928</v>
      </c>
      <c r="D1315" s="90">
        <v>2928</v>
      </c>
      <c r="E1315" s="90" t="s">
        <v>516</v>
      </c>
      <c r="F1315" s="87"/>
      <c r="G1315" s="87"/>
      <c r="H1315" s="87"/>
      <c r="I1315" s="87"/>
      <c r="J1315" s="87"/>
      <c r="K1315" s="87"/>
      <c r="L1315" s="87"/>
      <c r="M1315" s="87"/>
      <c r="N1315" s="87"/>
    </row>
    <row r="1316" spans="1:14" ht="16.5" x14ac:dyDescent="0.3">
      <c r="A1316" s="88" t="s">
        <v>2843</v>
      </c>
      <c r="B1316" s="89" t="s">
        <v>6179</v>
      </c>
      <c r="C1316" s="90" t="s">
        <v>2845</v>
      </c>
      <c r="D1316" s="90">
        <v>2928</v>
      </c>
      <c r="E1316" s="90" t="s">
        <v>516</v>
      </c>
      <c r="F1316" s="87"/>
      <c r="G1316" s="87"/>
      <c r="H1316" s="87"/>
      <c r="I1316" s="87"/>
      <c r="J1316" s="87"/>
      <c r="K1316" s="87"/>
      <c r="L1316" s="87"/>
      <c r="M1316" s="87"/>
      <c r="N1316" s="87"/>
    </row>
    <row r="1317" spans="1:14" ht="16.5" x14ac:dyDescent="0.3">
      <c r="A1317" s="88" t="s">
        <v>948</v>
      </c>
      <c r="B1317" s="89" t="s">
        <v>6180</v>
      </c>
      <c r="C1317" s="90">
        <v>2929</v>
      </c>
      <c r="D1317" s="90">
        <v>2929</v>
      </c>
      <c r="E1317" s="90" t="s">
        <v>541</v>
      </c>
      <c r="F1317" s="87"/>
      <c r="G1317" s="87"/>
      <c r="H1317" s="87"/>
      <c r="I1317" s="87"/>
      <c r="J1317" s="87"/>
      <c r="K1317" s="87"/>
      <c r="L1317" s="87"/>
      <c r="M1317" s="87"/>
      <c r="N1317" s="87"/>
    </row>
    <row r="1318" spans="1:14" ht="16.5" x14ac:dyDescent="0.3">
      <c r="A1318" s="88" t="s">
        <v>3593</v>
      </c>
      <c r="B1318" s="89" t="s">
        <v>4122</v>
      </c>
      <c r="C1318" s="90">
        <v>2934</v>
      </c>
      <c r="D1318" s="90">
        <v>2934</v>
      </c>
      <c r="E1318" s="90" t="s">
        <v>516</v>
      </c>
    </row>
    <row r="1319" spans="1:14" ht="16.5" x14ac:dyDescent="0.3">
      <c r="A1319" s="88" t="s">
        <v>1094</v>
      </c>
      <c r="B1319" s="89" t="s">
        <v>1095</v>
      </c>
      <c r="C1319" s="90">
        <v>2935</v>
      </c>
      <c r="D1319" s="90">
        <v>2935</v>
      </c>
      <c r="E1319" s="90" t="s">
        <v>516</v>
      </c>
      <c r="F1319" s="87"/>
      <c r="G1319" s="87"/>
      <c r="H1319" s="87"/>
      <c r="I1319" s="87"/>
      <c r="J1319" s="87"/>
      <c r="K1319" s="87"/>
      <c r="L1319" s="87"/>
      <c r="M1319" s="87"/>
      <c r="N1319" s="87"/>
    </row>
    <row r="1320" spans="1:14" ht="16.5" x14ac:dyDescent="0.3">
      <c r="A1320" s="88" t="s">
        <v>1168</v>
      </c>
      <c r="B1320" s="89" t="s">
        <v>1169</v>
      </c>
      <c r="C1320" s="90">
        <v>2937</v>
      </c>
      <c r="D1320" s="90">
        <v>2937</v>
      </c>
      <c r="E1320" s="90" t="s">
        <v>516</v>
      </c>
      <c r="F1320" s="87"/>
      <c r="G1320" s="87"/>
      <c r="H1320" s="87"/>
      <c r="I1320" s="87"/>
      <c r="J1320" s="87"/>
      <c r="K1320" s="87"/>
      <c r="L1320" s="87"/>
      <c r="M1320" s="87"/>
      <c r="N1320" s="87"/>
    </row>
    <row r="1321" spans="1:14" ht="16.5" x14ac:dyDescent="0.3">
      <c r="A1321" s="88" t="s">
        <v>817</v>
      </c>
      <c r="B1321" s="89" t="s">
        <v>6181</v>
      </c>
      <c r="C1321" s="90">
        <v>2944</v>
      </c>
      <c r="D1321" s="90">
        <v>2944</v>
      </c>
      <c r="E1321" s="90" t="s">
        <v>516</v>
      </c>
      <c r="F1321" s="87"/>
      <c r="G1321" s="87"/>
      <c r="H1321" s="87"/>
      <c r="I1321" s="87"/>
      <c r="J1321" s="87"/>
      <c r="K1321" s="87"/>
      <c r="L1321" s="87"/>
      <c r="M1321" s="87"/>
      <c r="N1321" s="87"/>
    </row>
    <row r="1322" spans="1:14" ht="16.5" x14ac:dyDescent="0.3">
      <c r="A1322" s="88" t="s">
        <v>6182</v>
      </c>
      <c r="B1322" s="89" t="s">
        <v>6024</v>
      </c>
      <c r="C1322" s="90" t="s">
        <v>6183</v>
      </c>
      <c r="D1322" s="90">
        <v>2948</v>
      </c>
      <c r="E1322" s="90" t="s">
        <v>516</v>
      </c>
      <c r="F1322" s="87"/>
      <c r="G1322" s="87"/>
      <c r="H1322" s="87"/>
      <c r="I1322" s="87"/>
      <c r="J1322" s="87"/>
      <c r="K1322" s="87"/>
      <c r="L1322" s="87"/>
      <c r="M1322" s="87"/>
      <c r="N1322" s="87"/>
    </row>
    <row r="1323" spans="1:14" ht="16.5" x14ac:dyDescent="0.3">
      <c r="A1323" s="88" t="s">
        <v>6184</v>
      </c>
      <c r="B1323" s="89" t="s">
        <v>2690</v>
      </c>
      <c r="C1323" s="90">
        <v>2948</v>
      </c>
      <c r="D1323" s="90">
        <v>2948</v>
      </c>
      <c r="E1323" s="90" t="s">
        <v>516</v>
      </c>
      <c r="F1323" s="87"/>
      <c r="G1323" s="87"/>
      <c r="H1323" s="87"/>
      <c r="I1323" s="87"/>
      <c r="J1323" s="87"/>
      <c r="K1323" s="87"/>
      <c r="L1323" s="87"/>
      <c r="M1323" s="87"/>
      <c r="N1323" s="87"/>
    </row>
    <row r="1324" spans="1:14" ht="16.5" x14ac:dyDescent="0.3">
      <c r="A1324" s="88" t="s">
        <v>6185</v>
      </c>
      <c r="B1324" s="89" t="s">
        <v>6186</v>
      </c>
      <c r="C1324" s="90" t="s">
        <v>6187</v>
      </c>
      <c r="D1324" s="90">
        <v>2955</v>
      </c>
      <c r="E1324" s="90" t="s">
        <v>516</v>
      </c>
      <c r="F1324" s="87"/>
      <c r="G1324" s="87"/>
      <c r="H1324" s="87"/>
      <c r="I1324" s="87"/>
      <c r="J1324" s="87"/>
      <c r="K1324" s="87"/>
      <c r="L1324" s="87"/>
      <c r="M1324" s="87"/>
      <c r="N1324" s="87"/>
    </row>
    <row r="1325" spans="1:14" ht="16.5" x14ac:dyDescent="0.3">
      <c r="A1325" s="88" t="s">
        <v>6188</v>
      </c>
      <c r="B1325" s="89" t="s">
        <v>4329</v>
      </c>
      <c r="C1325" s="90" t="s">
        <v>6189</v>
      </c>
      <c r="D1325" s="90">
        <v>2960</v>
      </c>
      <c r="E1325" s="90" t="s">
        <v>516</v>
      </c>
    </row>
    <row r="1326" spans="1:14" ht="16.5" x14ac:dyDescent="0.3">
      <c r="A1326" s="88" t="s">
        <v>3594</v>
      </c>
      <c r="B1326" s="89" t="s">
        <v>4386</v>
      </c>
      <c r="C1326" s="90">
        <v>2962</v>
      </c>
      <c r="D1326" s="90">
        <v>2962</v>
      </c>
      <c r="E1326" s="90" t="s">
        <v>516</v>
      </c>
      <c r="F1326" s="87"/>
      <c r="G1326" s="87"/>
      <c r="H1326" s="87"/>
      <c r="I1326" s="87"/>
      <c r="J1326" s="87"/>
      <c r="K1326" s="87"/>
      <c r="L1326" s="87"/>
      <c r="M1326" s="87"/>
      <c r="N1326" s="87"/>
    </row>
    <row r="1327" spans="1:14" ht="16.5" x14ac:dyDescent="0.3">
      <c r="A1327" s="88" t="s">
        <v>6190</v>
      </c>
      <c r="B1327" s="89" t="s">
        <v>4123</v>
      </c>
      <c r="C1327" s="90">
        <v>2964</v>
      </c>
      <c r="D1327" s="90">
        <v>2964</v>
      </c>
      <c r="E1327" s="90" t="s">
        <v>516</v>
      </c>
    </row>
    <row r="1328" spans="1:14" ht="16.5" x14ac:dyDescent="0.3">
      <c r="A1328" s="88" t="s">
        <v>2687</v>
      </c>
      <c r="B1328" s="89" t="s">
        <v>6191</v>
      </c>
      <c r="C1328" s="90">
        <v>2972</v>
      </c>
      <c r="D1328" s="90">
        <v>2972</v>
      </c>
      <c r="E1328" s="90" t="s">
        <v>516</v>
      </c>
      <c r="F1328" s="87"/>
      <c r="G1328" s="87"/>
      <c r="H1328" s="87"/>
      <c r="I1328" s="87"/>
      <c r="J1328" s="87"/>
      <c r="K1328" s="87"/>
      <c r="L1328" s="87"/>
      <c r="M1328" s="87"/>
      <c r="N1328" s="87"/>
    </row>
    <row r="1329" spans="1:14" ht="16.5" x14ac:dyDescent="0.3">
      <c r="A1329" s="88" t="s">
        <v>3595</v>
      </c>
      <c r="B1329" s="89" t="s">
        <v>6192</v>
      </c>
      <c r="C1329" s="90">
        <v>2973</v>
      </c>
      <c r="D1329" s="90">
        <v>2973</v>
      </c>
      <c r="E1329" s="90" t="s">
        <v>516</v>
      </c>
    </row>
    <row r="1330" spans="1:14" ht="16.5" x14ac:dyDescent="0.3">
      <c r="A1330" s="88" t="s">
        <v>6193</v>
      </c>
      <c r="B1330" s="89" t="s">
        <v>4445</v>
      </c>
      <c r="C1330" s="91" t="s">
        <v>6194</v>
      </c>
      <c r="D1330" s="91">
        <v>2973</v>
      </c>
      <c r="E1330" s="90" t="s">
        <v>541</v>
      </c>
      <c r="F1330" s="87"/>
      <c r="G1330" s="87"/>
      <c r="H1330" s="87"/>
      <c r="I1330" s="87"/>
      <c r="J1330" s="87"/>
      <c r="K1330" s="87"/>
      <c r="L1330" s="87"/>
      <c r="M1330" s="87"/>
      <c r="N1330" s="87"/>
    </row>
    <row r="1331" spans="1:14" ht="16.5" x14ac:dyDescent="0.3">
      <c r="A1331" s="88" t="s">
        <v>6195</v>
      </c>
      <c r="B1331" s="89" t="s">
        <v>4124</v>
      </c>
      <c r="C1331" s="90">
        <v>2978</v>
      </c>
      <c r="D1331" s="90">
        <v>2978</v>
      </c>
      <c r="E1331" s="90" t="s">
        <v>541</v>
      </c>
    </row>
    <row r="1332" spans="1:14" ht="16.5" x14ac:dyDescent="0.3">
      <c r="A1332" s="88" t="s">
        <v>6196</v>
      </c>
      <c r="B1332" s="89" t="s">
        <v>6197</v>
      </c>
      <c r="C1332" s="90" t="s">
        <v>6198</v>
      </c>
      <c r="D1332" s="90">
        <v>2979</v>
      </c>
      <c r="E1332" s="90" t="s">
        <v>516</v>
      </c>
      <c r="F1332" s="87"/>
      <c r="G1332" s="87"/>
      <c r="H1332" s="87"/>
      <c r="I1332" s="87"/>
      <c r="J1332" s="87"/>
      <c r="K1332" s="87"/>
      <c r="L1332" s="87"/>
      <c r="M1332" s="87"/>
      <c r="N1332" s="87"/>
    </row>
    <row r="1333" spans="1:14" ht="16.5" x14ac:dyDescent="0.3">
      <c r="A1333" s="88" t="s">
        <v>6199</v>
      </c>
      <c r="B1333" s="89" t="s">
        <v>4125</v>
      </c>
      <c r="C1333" s="90">
        <v>2980</v>
      </c>
      <c r="D1333" s="90">
        <v>2980</v>
      </c>
      <c r="E1333" s="90" t="s">
        <v>541</v>
      </c>
    </row>
    <row r="1334" spans="1:14" ht="16.5" x14ac:dyDescent="0.3">
      <c r="A1334" s="88" t="s">
        <v>2434</v>
      </c>
      <c r="B1334" s="89" t="s">
        <v>2435</v>
      </c>
      <c r="C1334" s="90" t="s">
        <v>2436</v>
      </c>
      <c r="D1334" s="90">
        <v>2988</v>
      </c>
      <c r="E1334" s="90" t="s">
        <v>516</v>
      </c>
      <c r="F1334" s="87"/>
      <c r="G1334" s="87"/>
      <c r="H1334" s="87"/>
      <c r="I1334" s="87"/>
      <c r="J1334" s="87"/>
      <c r="K1334" s="87"/>
      <c r="L1334" s="87"/>
      <c r="M1334" s="87"/>
      <c r="N1334" s="87"/>
    </row>
    <row r="1335" spans="1:14" ht="16.5" x14ac:dyDescent="0.3">
      <c r="A1335" s="88" t="s">
        <v>6200</v>
      </c>
      <c r="B1335" s="89" t="s">
        <v>4121</v>
      </c>
      <c r="C1335" s="91" t="s">
        <v>6201</v>
      </c>
      <c r="D1335" s="91">
        <v>2989</v>
      </c>
      <c r="E1335" s="90" t="s">
        <v>516</v>
      </c>
    </row>
    <row r="1336" spans="1:14" ht="16.5" x14ac:dyDescent="0.3">
      <c r="A1336" s="88" t="s">
        <v>3596</v>
      </c>
      <c r="B1336" s="89" t="s">
        <v>6202</v>
      </c>
      <c r="C1336" s="90">
        <v>2993</v>
      </c>
      <c r="D1336" s="90">
        <v>2993</v>
      </c>
      <c r="E1336" s="90" t="s">
        <v>516</v>
      </c>
    </row>
    <row r="1337" spans="1:14" ht="16.5" x14ac:dyDescent="0.3">
      <c r="A1337" s="88" t="s">
        <v>6203</v>
      </c>
      <c r="B1337" s="89" t="s">
        <v>4389</v>
      </c>
      <c r="C1337" s="90">
        <v>2999</v>
      </c>
      <c r="D1337" s="90">
        <v>2999</v>
      </c>
      <c r="E1337" s="90" t="s">
        <v>516</v>
      </c>
    </row>
    <row r="1338" spans="1:14" ht="16.5" x14ac:dyDescent="0.3">
      <c r="A1338" s="88" t="s">
        <v>6204</v>
      </c>
      <c r="B1338" s="89" t="s">
        <v>6205</v>
      </c>
      <c r="C1338" s="90">
        <v>3007</v>
      </c>
      <c r="D1338" s="90">
        <v>3007</v>
      </c>
      <c r="E1338" s="90" t="s">
        <v>516</v>
      </c>
    </row>
    <row r="1339" spans="1:14" ht="16.5" x14ac:dyDescent="0.3">
      <c r="A1339" s="88" t="s">
        <v>6206</v>
      </c>
      <c r="B1339" s="89" t="s">
        <v>6207</v>
      </c>
      <c r="C1339" s="90" t="s">
        <v>6208</v>
      </c>
      <c r="D1339" s="90">
        <v>3009</v>
      </c>
      <c r="E1339" s="90" t="s">
        <v>516</v>
      </c>
    </row>
    <row r="1340" spans="1:14" ht="16.5" x14ac:dyDescent="0.3">
      <c r="A1340" s="88" t="s">
        <v>6209</v>
      </c>
      <c r="B1340" s="89" t="s">
        <v>3597</v>
      </c>
      <c r="C1340" s="90">
        <v>3012</v>
      </c>
      <c r="D1340" s="90">
        <v>3012</v>
      </c>
      <c r="E1340" s="90" t="s">
        <v>516</v>
      </c>
    </row>
    <row r="1341" spans="1:14" ht="16.5" x14ac:dyDescent="0.3">
      <c r="A1341" s="88" t="s">
        <v>1225</v>
      </c>
      <c r="B1341" s="89" t="s">
        <v>6210</v>
      </c>
      <c r="C1341" s="90">
        <v>3020</v>
      </c>
      <c r="D1341" s="90">
        <v>3020</v>
      </c>
      <c r="E1341" s="90" t="s">
        <v>516</v>
      </c>
      <c r="F1341" s="87"/>
      <c r="G1341" s="87"/>
      <c r="H1341" s="87"/>
      <c r="I1341" s="87"/>
      <c r="J1341" s="87"/>
      <c r="K1341" s="87"/>
      <c r="L1341" s="87"/>
      <c r="M1341" s="87"/>
      <c r="N1341" s="87"/>
    </row>
    <row r="1342" spans="1:14" ht="16.5" x14ac:dyDescent="0.3">
      <c r="A1342" s="88" t="s">
        <v>3598</v>
      </c>
      <c r="B1342" s="89" t="s">
        <v>6211</v>
      </c>
      <c r="C1342" s="90">
        <v>3027</v>
      </c>
      <c r="D1342" s="90">
        <v>3027</v>
      </c>
      <c r="E1342" s="90" t="s">
        <v>541</v>
      </c>
    </row>
    <row r="1343" spans="1:14" ht="16.5" x14ac:dyDescent="0.3">
      <c r="A1343" s="88" t="s">
        <v>6212</v>
      </c>
      <c r="B1343" s="89" t="s">
        <v>6213</v>
      </c>
      <c r="C1343" s="90">
        <v>3029</v>
      </c>
      <c r="D1343" s="90">
        <v>3029</v>
      </c>
      <c r="E1343" s="90" t="s">
        <v>516</v>
      </c>
      <c r="F1343" s="87"/>
      <c r="G1343" s="87"/>
      <c r="H1343" s="87"/>
      <c r="I1343" s="87"/>
      <c r="J1343" s="87"/>
      <c r="K1343" s="87"/>
      <c r="L1343" s="87"/>
      <c r="M1343" s="87"/>
      <c r="N1343" s="87"/>
    </row>
    <row r="1344" spans="1:14" ht="16.5" x14ac:dyDescent="0.3">
      <c r="A1344" s="88" t="s">
        <v>273</v>
      </c>
      <c r="B1344" s="89" t="s">
        <v>6214</v>
      </c>
      <c r="C1344" s="90">
        <v>3033</v>
      </c>
      <c r="D1344" s="90">
        <v>3033</v>
      </c>
      <c r="E1344" s="90" t="s">
        <v>516</v>
      </c>
      <c r="F1344" s="87"/>
      <c r="G1344" s="87"/>
      <c r="H1344" s="87"/>
      <c r="I1344" s="87"/>
      <c r="J1344" s="87"/>
      <c r="K1344" s="87"/>
      <c r="L1344" s="87"/>
      <c r="M1344" s="87"/>
      <c r="N1344" s="87"/>
    </row>
    <row r="1345" spans="1:14" ht="16.5" x14ac:dyDescent="0.3">
      <c r="A1345" s="88" t="s">
        <v>6215</v>
      </c>
      <c r="B1345" s="89" t="s">
        <v>6216</v>
      </c>
      <c r="C1345" s="90">
        <v>3036</v>
      </c>
      <c r="D1345" s="90">
        <v>3036</v>
      </c>
      <c r="E1345" s="90" t="s">
        <v>541</v>
      </c>
      <c r="F1345" s="87"/>
      <c r="G1345" s="87"/>
      <c r="H1345" s="87"/>
      <c r="I1345" s="87"/>
      <c r="J1345" s="87"/>
      <c r="K1345" s="87"/>
      <c r="L1345" s="87"/>
      <c r="M1345" s="87"/>
      <c r="N1345" s="87"/>
    </row>
    <row r="1346" spans="1:14" ht="16.5" x14ac:dyDescent="0.3">
      <c r="A1346" s="88" t="s">
        <v>3599</v>
      </c>
      <c r="B1346" s="89" t="s">
        <v>4321</v>
      </c>
      <c r="C1346" s="90">
        <v>3058</v>
      </c>
      <c r="D1346" s="90">
        <v>3058</v>
      </c>
      <c r="E1346" s="90" t="s">
        <v>516</v>
      </c>
    </row>
    <row r="1347" spans="1:14" ht="16.5" x14ac:dyDescent="0.3">
      <c r="A1347" s="88" t="s">
        <v>335</v>
      </c>
      <c r="B1347" s="89" t="s">
        <v>6217</v>
      </c>
      <c r="C1347" s="90">
        <v>3060</v>
      </c>
      <c r="D1347" s="90">
        <v>3060</v>
      </c>
      <c r="E1347" s="90" t="s">
        <v>541</v>
      </c>
      <c r="F1347" s="87"/>
      <c r="G1347" s="87"/>
      <c r="H1347" s="87"/>
      <c r="I1347" s="87"/>
      <c r="J1347" s="87"/>
      <c r="K1347" s="87"/>
      <c r="L1347" s="87"/>
      <c r="M1347" s="87"/>
      <c r="N1347" s="87"/>
    </row>
    <row r="1348" spans="1:14" ht="16.5" x14ac:dyDescent="0.3">
      <c r="A1348" s="88" t="s">
        <v>6218</v>
      </c>
      <c r="B1348" s="89" t="s">
        <v>4457</v>
      </c>
      <c r="C1348" s="90">
        <v>3072</v>
      </c>
      <c r="D1348" s="90">
        <v>3072</v>
      </c>
      <c r="E1348" s="90" t="s">
        <v>516</v>
      </c>
    </row>
    <row r="1349" spans="1:14" ht="16.5" x14ac:dyDescent="0.3">
      <c r="A1349" s="88" t="s">
        <v>6219</v>
      </c>
      <c r="B1349" s="89" t="s">
        <v>3600</v>
      </c>
      <c r="C1349" s="90">
        <v>3073</v>
      </c>
      <c r="D1349" s="90">
        <v>3073</v>
      </c>
      <c r="E1349" s="90" t="s">
        <v>516</v>
      </c>
    </row>
    <row r="1350" spans="1:14" ht="16.5" x14ac:dyDescent="0.3">
      <c r="A1350" s="88" t="s">
        <v>6220</v>
      </c>
      <c r="B1350" s="89" t="s">
        <v>4753</v>
      </c>
      <c r="C1350" s="90">
        <v>3076</v>
      </c>
      <c r="D1350" s="90">
        <v>3076</v>
      </c>
      <c r="E1350" s="90" t="s">
        <v>541</v>
      </c>
    </row>
    <row r="1351" spans="1:14" ht="16.5" x14ac:dyDescent="0.3">
      <c r="A1351" s="88" t="s">
        <v>313</v>
      </c>
      <c r="B1351" s="89" t="s">
        <v>1906</v>
      </c>
      <c r="C1351" s="90">
        <v>3092</v>
      </c>
      <c r="D1351" s="90">
        <v>3092</v>
      </c>
      <c r="E1351" s="90" t="s">
        <v>516</v>
      </c>
      <c r="F1351" s="87"/>
      <c r="G1351" s="87"/>
      <c r="H1351" s="87"/>
      <c r="I1351" s="87"/>
      <c r="J1351" s="87"/>
      <c r="K1351" s="87"/>
      <c r="L1351" s="87"/>
      <c r="M1351" s="87"/>
      <c r="N1351" s="87"/>
    </row>
    <row r="1352" spans="1:14" ht="16.5" x14ac:dyDescent="0.3">
      <c r="A1352" s="88" t="s">
        <v>6221</v>
      </c>
      <c r="B1352" s="89" t="s">
        <v>4128</v>
      </c>
      <c r="C1352" s="90" t="s">
        <v>6222</v>
      </c>
      <c r="D1352" s="90">
        <v>3098</v>
      </c>
      <c r="E1352" s="90" t="s">
        <v>516</v>
      </c>
    </row>
    <row r="1353" spans="1:14" ht="16.5" x14ac:dyDescent="0.3">
      <c r="A1353" s="88" t="s">
        <v>6223</v>
      </c>
      <c r="B1353" s="89" t="s">
        <v>4129</v>
      </c>
      <c r="C1353" s="90">
        <v>3100</v>
      </c>
      <c r="D1353" s="90">
        <v>3100</v>
      </c>
      <c r="E1353" s="90" t="s">
        <v>516</v>
      </c>
    </row>
    <row r="1354" spans="1:14" ht="16.5" x14ac:dyDescent="0.3">
      <c r="A1354" s="88" t="s">
        <v>435</v>
      </c>
      <c r="B1354" s="89" t="s">
        <v>4730</v>
      </c>
      <c r="C1354" s="90">
        <v>3107</v>
      </c>
      <c r="D1354" s="90">
        <v>3107</v>
      </c>
      <c r="E1354" s="90" t="s">
        <v>516</v>
      </c>
      <c r="F1354" s="87"/>
      <c r="G1354" s="87"/>
      <c r="H1354" s="87"/>
      <c r="I1354" s="87"/>
      <c r="J1354" s="87"/>
      <c r="K1354" s="87"/>
      <c r="L1354" s="87"/>
      <c r="M1354" s="87"/>
      <c r="N1354" s="87"/>
    </row>
    <row r="1355" spans="1:14" ht="16.5" x14ac:dyDescent="0.3">
      <c r="A1355" s="88" t="s">
        <v>6224</v>
      </c>
      <c r="B1355" s="89" t="s">
        <v>4130</v>
      </c>
      <c r="C1355" s="90">
        <v>3117</v>
      </c>
      <c r="D1355" s="90">
        <v>3117</v>
      </c>
      <c r="E1355" s="90" t="s">
        <v>516</v>
      </c>
      <c r="F1355" s="87"/>
      <c r="G1355" s="87"/>
      <c r="H1355" s="87"/>
      <c r="I1355" s="87"/>
      <c r="J1355" s="87"/>
      <c r="K1355" s="87"/>
      <c r="L1355" s="87"/>
      <c r="M1355" s="87"/>
      <c r="N1355" s="87"/>
    </row>
    <row r="1356" spans="1:14" ht="16.5" x14ac:dyDescent="0.3">
      <c r="A1356" s="88" t="s">
        <v>1996</v>
      </c>
      <c r="B1356" s="89" t="s">
        <v>1997</v>
      </c>
      <c r="C1356" s="90">
        <v>3121</v>
      </c>
      <c r="D1356" s="90">
        <v>3121</v>
      </c>
      <c r="E1356" s="90" t="s">
        <v>516</v>
      </c>
      <c r="F1356" s="87"/>
      <c r="G1356" s="87"/>
      <c r="H1356" s="87"/>
      <c r="I1356" s="87"/>
      <c r="J1356" s="87"/>
      <c r="K1356" s="87"/>
      <c r="L1356" s="87"/>
      <c r="M1356" s="87"/>
      <c r="N1356" s="87"/>
    </row>
    <row r="1357" spans="1:14" ht="16.5" x14ac:dyDescent="0.3">
      <c r="A1357" s="88" t="s">
        <v>6225</v>
      </c>
      <c r="B1357" s="89" t="s">
        <v>6226</v>
      </c>
      <c r="C1357" s="90">
        <v>3124</v>
      </c>
      <c r="D1357" s="90">
        <v>3124</v>
      </c>
      <c r="E1357" s="90" t="s">
        <v>516</v>
      </c>
      <c r="F1357" s="87"/>
      <c r="G1357" s="87"/>
      <c r="H1357" s="87"/>
      <c r="I1357" s="87"/>
      <c r="J1357" s="87"/>
      <c r="K1357" s="87"/>
      <c r="L1357" s="87"/>
      <c r="M1357" s="87"/>
      <c r="N1357" s="87"/>
    </row>
    <row r="1358" spans="1:14" ht="16.5" x14ac:dyDescent="0.3">
      <c r="A1358" s="88" t="s">
        <v>6227</v>
      </c>
      <c r="B1358" s="89" t="s">
        <v>6228</v>
      </c>
      <c r="C1358" s="90" t="s">
        <v>6229</v>
      </c>
      <c r="D1358" s="90">
        <v>3133</v>
      </c>
      <c r="E1358" s="90" t="s">
        <v>516</v>
      </c>
      <c r="F1358" s="87"/>
      <c r="G1358" s="87"/>
      <c r="H1358" s="87"/>
      <c r="I1358" s="87"/>
      <c r="J1358" s="87"/>
      <c r="K1358" s="87"/>
      <c r="L1358" s="87"/>
      <c r="M1358" s="87"/>
      <c r="N1358" s="87"/>
    </row>
    <row r="1359" spans="1:14" ht="16.5" x14ac:dyDescent="0.3">
      <c r="A1359" s="88" t="s">
        <v>6230</v>
      </c>
      <c r="B1359" s="89" t="s">
        <v>4487</v>
      </c>
      <c r="C1359" s="90">
        <v>3134</v>
      </c>
      <c r="D1359" s="90">
        <v>3134</v>
      </c>
      <c r="E1359" s="90" t="s">
        <v>516</v>
      </c>
    </row>
    <row r="1360" spans="1:14" ht="16.5" x14ac:dyDescent="0.3">
      <c r="A1360" s="88" t="s">
        <v>3601</v>
      </c>
      <c r="B1360" s="89" t="s">
        <v>4466</v>
      </c>
      <c r="C1360" s="90">
        <v>3135</v>
      </c>
      <c r="D1360" s="90">
        <v>3135</v>
      </c>
      <c r="E1360" s="90" t="s">
        <v>541</v>
      </c>
    </row>
    <row r="1361" spans="1:14" ht="16.5" x14ac:dyDescent="0.3">
      <c r="A1361" s="88" t="s">
        <v>6231</v>
      </c>
      <c r="B1361" s="89" t="s">
        <v>4400</v>
      </c>
      <c r="C1361" s="90">
        <v>3138</v>
      </c>
      <c r="D1361" s="90">
        <v>3138</v>
      </c>
      <c r="E1361" s="90" t="s">
        <v>516</v>
      </c>
    </row>
    <row r="1362" spans="1:14" ht="16.5" x14ac:dyDescent="0.3">
      <c r="A1362" s="88" t="s">
        <v>3602</v>
      </c>
      <c r="B1362" s="89" t="s">
        <v>4131</v>
      </c>
      <c r="C1362" s="90">
        <v>3148</v>
      </c>
      <c r="D1362" s="90">
        <v>3148</v>
      </c>
      <c r="E1362" s="90" t="s">
        <v>516</v>
      </c>
    </row>
    <row r="1363" spans="1:14" ht="16.5" x14ac:dyDescent="0.3">
      <c r="A1363" s="88" t="s">
        <v>3603</v>
      </c>
      <c r="B1363" s="89" t="s">
        <v>4132</v>
      </c>
      <c r="C1363" s="90">
        <v>3151</v>
      </c>
      <c r="D1363" s="90">
        <v>3151</v>
      </c>
      <c r="E1363" s="90" t="s">
        <v>516</v>
      </c>
    </row>
    <row r="1364" spans="1:14" ht="16.5" x14ac:dyDescent="0.3">
      <c r="A1364" s="88" t="s">
        <v>877</v>
      </c>
      <c r="B1364" s="89" t="s">
        <v>878</v>
      </c>
      <c r="C1364" s="90">
        <v>3152</v>
      </c>
      <c r="D1364" s="90">
        <v>3152</v>
      </c>
      <c r="E1364" s="90" t="s">
        <v>516</v>
      </c>
      <c r="F1364" s="87"/>
      <c r="G1364" s="87"/>
      <c r="H1364" s="87"/>
      <c r="I1364" s="87"/>
      <c r="J1364" s="87"/>
      <c r="K1364" s="87"/>
      <c r="L1364" s="87"/>
      <c r="M1364" s="87"/>
      <c r="N1364" s="87"/>
    </row>
    <row r="1365" spans="1:14" ht="16.5" x14ac:dyDescent="0.3">
      <c r="A1365" s="88" t="s">
        <v>6232</v>
      </c>
      <c r="B1365" s="89" t="s">
        <v>4428</v>
      </c>
      <c r="C1365" s="90" t="s">
        <v>6233</v>
      </c>
      <c r="D1365" s="90">
        <v>3155</v>
      </c>
      <c r="E1365" s="90" t="s">
        <v>516</v>
      </c>
      <c r="F1365" s="87"/>
      <c r="G1365" s="87"/>
      <c r="H1365" s="87"/>
      <c r="I1365" s="87"/>
      <c r="J1365" s="87"/>
      <c r="K1365" s="87"/>
      <c r="L1365" s="87"/>
      <c r="M1365" s="87"/>
      <c r="N1365" s="87"/>
    </row>
    <row r="1366" spans="1:14" ht="16.5" x14ac:dyDescent="0.3">
      <c r="A1366" s="88" t="s">
        <v>6234</v>
      </c>
      <c r="B1366" s="89" t="s">
        <v>3165</v>
      </c>
      <c r="C1366" s="90">
        <v>3155</v>
      </c>
      <c r="D1366" s="90">
        <v>3155</v>
      </c>
      <c r="E1366" s="90" t="s">
        <v>516</v>
      </c>
      <c r="F1366" s="87"/>
      <c r="G1366" s="87"/>
      <c r="H1366" s="87"/>
      <c r="I1366" s="87"/>
      <c r="J1366" s="87"/>
      <c r="K1366" s="87"/>
      <c r="L1366" s="87"/>
      <c r="M1366" s="87"/>
      <c r="N1366" s="87"/>
    </row>
    <row r="1367" spans="1:14" ht="16.5" x14ac:dyDescent="0.3">
      <c r="A1367" s="88" t="s">
        <v>165</v>
      </c>
      <c r="B1367" s="89" t="s">
        <v>6235</v>
      </c>
      <c r="C1367" s="90">
        <v>3169</v>
      </c>
      <c r="D1367" s="90">
        <v>3169</v>
      </c>
      <c r="E1367" s="90" t="s">
        <v>516</v>
      </c>
      <c r="F1367" s="87"/>
      <c r="G1367" s="87"/>
      <c r="H1367" s="87"/>
      <c r="I1367" s="87"/>
      <c r="J1367" s="87"/>
      <c r="K1367" s="87"/>
      <c r="L1367" s="87"/>
      <c r="M1367" s="87"/>
      <c r="N1367" s="87"/>
    </row>
    <row r="1368" spans="1:14" ht="16.5" x14ac:dyDescent="0.3">
      <c r="A1368" s="88" t="s">
        <v>419</v>
      </c>
      <c r="B1368" s="89" t="s">
        <v>2372</v>
      </c>
      <c r="C1368" s="90">
        <v>3170</v>
      </c>
      <c r="D1368" s="90">
        <v>3170</v>
      </c>
      <c r="E1368" s="90" t="s">
        <v>516</v>
      </c>
      <c r="F1368" s="87"/>
      <c r="G1368" s="87"/>
      <c r="H1368" s="87"/>
      <c r="I1368" s="87"/>
      <c r="J1368" s="87"/>
      <c r="K1368" s="87"/>
      <c r="L1368" s="87"/>
      <c r="M1368" s="87"/>
      <c r="N1368" s="87"/>
    </row>
    <row r="1369" spans="1:14" ht="16.5" x14ac:dyDescent="0.3">
      <c r="A1369" s="88" t="s">
        <v>1742</v>
      </c>
      <c r="B1369" s="89" t="s">
        <v>6236</v>
      </c>
      <c r="C1369" s="90">
        <v>3176</v>
      </c>
      <c r="D1369" s="90">
        <v>3176</v>
      </c>
      <c r="E1369" s="90" t="s">
        <v>516</v>
      </c>
      <c r="F1369" s="87"/>
      <c r="G1369" s="87"/>
      <c r="H1369" s="87"/>
      <c r="I1369" s="87"/>
      <c r="J1369" s="87"/>
      <c r="K1369" s="87"/>
      <c r="L1369" s="87"/>
      <c r="M1369" s="87"/>
      <c r="N1369" s="87"/>
    </row>
    <row r="1370" spans="1:14" ht="16.5" x14ac:dyDescent="0.3">
      <c r="A1370" s="88" t="s">
        <v>6237</v>
      </c>
      <c r="B1370" s="89" t="s">
        <v>4611</v>
      </c>
      <c r="C1370" s="90">
        <v>3179</v>
      </c>
      <c r="D1370" s="90">
        <v>3179</v>
      </c>
      <c r="E1370" s="90" t="s">
        <v>516</v>
      </c>
    </row>
    <row r="1371" spans="1:14" ht="16.5" x14ac:dyDescent="0.3">
      <c r="A1371" s="88" t="s">
        <v>6238</v>
      </c>
      <c r="B1371" s="89" t="s">
        <v>4372</v>
      </c>
      <c r="C1371" s="90" t="s">
        <v>6239</v>
      </c>
      <c r="D1371" s="90">
        <v>3182</v>
      </c>
      <c r="E1371" s="90" t="s">
        <v>516</v>
      </c>
    </row>
    <row r="1372" spans="1:14" ht="16.5" x14ac:dyDescent="0.3">
      <c r="A1372" s="88" t="s">
        <v>78</v>
      </c>
      <c r="B1372" s="89" t="s">
        <v>6240</v>
      </c>
      <c r="C1372" s="90">
        <v>3184</v>
      </c>
      <c r="D1372" s="90">
        <v>3184</v>
      </c>
      <c r="E1372" s="90" t="s">
        <v>516</v>
      </c>
      <c r="F1372" s="87"/>
      <c r="G1372" s="87"/>
      <c r="H1372" s="87"/>
      <c r="I1372" s="87"/>
      <c r="J1372" s="87"/>
      <c r="K1372" s="87"/>
      <c r="L1372" s="87"/>
      <c r="M1372" s="87"/>
      <c r="N1372" s="87"/>
    </row>
    <row r="1373" spans="1:14" ht="16.5" x14ac:dyDescent="0.3">
      <c r="A1373" s="88" t="s">
        <v>6241</v>
      </c>
      <c r="B1373" s="89" t="s">
        <v>6242</v>
      </c>
      <c r="C1373" s="90" t="s">
        <v>6243</v>
      </c>
      <c r="D1373" s="90">
        <v>3188</v>
      </c>
      <c r="E1373" s="90" t="s">
        <v>516</v>
      </c>
      <c r="F1373" s="87"/>
      <c r="G1373" s="87"/>
      <c r="H1373" s="87"/>
      <c r="I1373" s="87"/>
      <c r="J1373" s="87"/>
      <c r="K1373" s="87"/>
      <c r="L1373" s="87"/>
      <c r="M1373" s="87"/>
      <c r="N1373" s="87"/>
    </row>
    <row r="1374" spans="1:14" ht="16.5" x14ac:dyDescent="0.3">
      <c r="A1374" s="88" t="s">
        <v>6244</v>
      </c>
      <c r="B1374" s="89" t="s">
        <v>6245</v>
      </c>
      <c r="C1374" s="90" t="s">
        <v>6246</v>
      </c>
      <c r="D1374" s="90">
        <v>3188</v>
      </c>
      <c r="E1374" s="90" t="s">
        <v>541</v>
      </c>
      <c r="F1374" s="87"/>
      <c r="G1374" s="87"/>
      <c r="H1374" s="87"/>
      <c r="I1374" s="87"/>
      <c r="J1374" s="87"/>
      <c r="K1374" s="87"/>
      <c r="L1374" s="87"/>
      <c r="M1374" s="87"/>
      <c r="N1374" s="87"/>
    </row>
    <row r="1375" spans="1:14" ht="16.5" x14ac:dyDescent="0.3">
      <c r="A1375" s="88" t="s">
        <v>6247</v>
      </c>
      <c r="B1375" s="89" t="s">
        <v>6248</v>
      </c>
      <c r="C1375" s="90">
        <v>3188</v>
      </c>
      <c r="D1375" s="90">
        <v>3188</v>
      </c>
      <c r="E1375" s="90" t="s">
        <v>516</v>
      </c>
      <c r="F1375" s="87"/>
      <c r="G1375" s="87"/>
      <c r="H1375" s="87"/>
      <c r="I1375" s="87"/>
      <c r="J1375" s="87"/>
      <c r="K1375" s="87"/>
      <c r="L1375" s="87"/>
      <c r="M1375" s="87"/>
      <c r="N1375" s="87"/>
    </row>
    <row r="1376" spans="1:14" ht="16.5" x14ac:dyDescent="0.3">
      <c r="A1376" s="88" t="s">
        <v>1879</v>
      </c>
      <c r="B1376" s="89" t="s">
        <v>1478</v>
      </c>
      <c r="C1376" s="90">
        <v>3192</v>
      </c>
      <c r="D1376" s="90">
        <v>3192</v>
      </c>
      <c r="E1376" s="90" t="s">
        <v>516</v>
      </c>
      <c r="F1376" s="87"/>
      <c r="G1376" s="87"/>
      <c r="H1376" s="87"/>
      <c r="I1376" s="87"/>
      <c r="J1376" s="87"/>
      <c r="K1376" s="87"/>
      <c r="L1376" s="87"/>
      <c r="M1376" s="87"/>
      <c r="N1376" s="87"/>
    </row>
    <row r="1377" spans="1:14" ht="16.5" x14ac:dyDescent="0.3">
      <c r="A1377" s="88" t="s">
        <v>6249</v>
      </c>
      <c r="B1377" s="89" t="s">
        <v>6250</v>
      </c>
      <c r="C1377" s="90" t="s">
        <v>6251</v>
      </c>
      <c r="D1377" s="90">
        <v>3199</v>
      </c>
      <c r="E1377" s="90" t="s">
        <v>516</v>
      </c>
    </row>
    <row r="1378" spans="1:14" ht="16.5" x14ac:dyDescent="0.3">
      <c r="A1378" s="88" t="s">
        <v>2292</v>
      </c>
      <c r="B1378" s="89" t="s">
        <v>2293</v>
      </c>
      <c r="C1378" s="90">
        <v>3219</v>
      </c>
      <c r="D1378" s="90">
        <v>3219</v>
      </c>
      <c r="E1378" s="90" t="s">
        <v>516</v>
      </c>
      <c r="F1378" s="87"/>
      <c r="G1378" s="87"/>
      <c r="H1378" s="87"/>
      <c r="I1378" s="87"/>
      <c r="J1378" s="87"/>
      <c r="K1378" s="87"/>
      <c r="L1378" s="87"/>
      <c r="M1378" s="87"/>
      <c r="N1378" s="87"/>
    </row>
    <row r="1379" spans="1:14" ht="16.5" x14ac:dyDescent="0.3">
      <c r="A1379" s="88" t="s">
        <v>6252</v>
      </c>
      <c r="B1379" s="89" t="s">
        <v>6253</v>
      </c>
      <c r="C1379" s="90">
        <v>3227</v>
      </c>
      <c r="D1379" s="90">
        <v>3227</v>
      </c>
      <c r="E1379" s="90" t="s">
        <v>516</v>
      </c>
    </row>
    <row r="1380" spans="1:14" ht="16.5" x14ac:dyDescent="0.3">
      <c r="A1380" s="88" t="s">
        <v>6254</v>
      </c>
      <c r="B1380" s="89" t="s">
        <v>4379</v>
      </c>
      <c r="C1380" s="90" t="s">
        <v>6255</v>
      </c>
      <c r="D1380" s="90">
        <v>3227</v>
      </c>
      <c r="E1380" s="90" t="s">
        <v>516</v>
      </c>
    </row>
    <row r="1381" spans="1:14" ht="16.5" x14ac:dyDescent="0.3">
      <c r="A1381" s="88" t="s">
        <v>1704</v>
      </c>
      <c r="B1381" s="89" t="s">
        <v>1705</v>
      </c>
      <c r="C1381" s="91" t="s">
        <v>1706</v>
      </c>
      <c r="D1381" s="91">
        <v>3229</v>
      </c>
      <c r="E1381" s="90" t="s">
        <v>516</v>
      </c>
      <c r="F1381" s="87"/>
      <c r="G1381" s="87"/>
      <c r="H1381" s="87"/>
      <c r="I1381" s="87"/>
      <c r="J1381" s="87"/>
      <c r="K1381" s="87"/>
      <c r="L1381" s="87"/>
      <c r="M1381" s="87"/>
      <c r="N1381" s="87"/>
    </row>
    <row r="1382" spans="1:14" ht="16.5" x14ac:dyDescent="0.3">
      <c r="A1382" s="88" t="s">
        <v>6256</v>
      </c>
      <c r="B1382" s="89" t="s">
        <v>6257</v>
      </c>
      <c r="C1382" s="90" t="s">
        <v>969</v>
      </c>
      <c r="D1382" s="90">
        <v>3233</v>
      </c>
      <c r="E1382" s="90" t="s">
        <v>516</v>
      </c>
      <c r="F1382" s="87"/>
      <c r="G1382" s="87"/>
      <c r="H1382" s="87"/>
      <c r="I1382" s="87"/>
      <c r="J1382" s="87"/>
      <c r="K1382" s="87"/>
      <c r="L1382" s="87"/>
      <c r="M1382" s="87"/>
      <c r="N1382" s="87"/>
    </row>
    <row r="1383" spans="1:14" ht="16.5" x14ac:dyDescent="0.3">
      <c r="A1383" s="88" t="s">
        <v>3605</v>
      </c>
      <c r="B1383" s="89" t="s">
        <v>4134</v>
      </c>
      <c r="C1383" s="90">
        <v>3245</v>
      </c>
      <c r="D1383" s="90">
        <v>3245</v>
      </c>
      <c r="E1383" s="90" t="s">
        <v>516</v>
      </c>
    </row>
    <row r="1384" spans="1:14" ht="16.5" x14ac:dyDescent="0.3">
      <c r="A1384" s="88" t="s">
        <v>6258</v>
      </c>
      <c r="B1384" s="89" t="s">
        <v>6259</v>
      </c>
      <c r="C1384" s="90" t="s">
        <v>6260</v>
      </c>
      <c r="D1384" s="90">
        <v>3245</v>
      </c>
      <c r="E1384" s="90" t="s">
        <v>516</v>
      </c>
    </row>
    <row r="1385" spans="1:14" ht="16.5" x14ac:dyDescent="0.3">
      <c r="A1385" s="88" t="s">
        <v>6261</v>
      </c>
      <c r="B1385" s="89" t="s">
        <v>6262</v>
      </c>
      <c r="C1385" s="90">
        <v>3247</v>
      </c>
      <c r="D1385" s="90">
        <v>3247</v>
      </c>
      <c r="E1385" s="90" t="s">
        <v>516</v>
      </c>
    </row>
    <row r="1386" spans="1:14" ht="16.5" x14ac:dyDescent="0.3">
      <c r="A1386" s="88" t="s">
        <v>6263</v>
      </c>
      <c r="B1386" s="89" t="s">
        <v>6264</v>
      </c>
      <c r="C1386" s="90" t="s">
        <v>6265</v>
      </c>
      <c r="D1386" s="90">
        <v>3248</v>
      </c>
      <c r="E1386" s="90" t="s">
        <v>516</v>
      </c>
    </row>
    <row r="1387" spans="1:14" ht="16.5" x14ac:dyDescent="0.3">
      <c r="A1387" s="88" t="s">
        <v>6266</v>
      </c>
      <c r="B1387" s="89" t="s">
        <v>6264</v>
      </c>
      <c r="C1387" s="90" t="s">
        <v>6267</v>
      </c>
      <c r="D1387" s="90">
        <v>3248</v>
      </c>
      <c r="E1387" s="90" t="s">
        <v>516</v>
      </c>
    </row>
    <row r="1388" spans="1:14" ht="16.5" x14ac:dyDescent="0.3">
      <c r="A1388" s="88" t="s">
        <v>1091</v>
      </c>
      <c r="B1388" s="89" t="s">
        <v>120</v>
      </c>
      <c r="C1388" s="90">
        <v>3251</v>
      </c>
      <c r="D1388" s="90">
        <v>3251</v>
      </c>
      <c r="E1388" s="90" t="s">
        <v>516</v>
      </c>
      <c r="F1388" s="87"/>
      <c r="G1388" s="87"/>
      <c r="H1388" s="87"/>
      <c r="I1388" s="87"/>
      <c r="J1388" s="87"/>
      <c r="K1388" s="87"/>
      <c r="L1388" s="87"/>
      <c r="M1388" s="87"/>
      <c r="N1388" s="87"/>
    </row>
    <row r="1389" spans="1:14" ht="16.5" x14ac:dyDescent="0.3">
      <c r="A1389" s="88" t="s">
        <v>2955</v>
      </c>
      <c r="B1389" s="89" t="s">
        <v>5944</v>
      </c>
      <c r="C1389" s="91" t="s">
        <v>6268</v>
      </c>
      <c r="D1389" s="91">
        <v>3258</v>
      </c>
      <c r="E1389" s="90" t="s">
        <v>516</v>
      </c>
      <c r="F1389" s="87"/>
      <c r="G1389" s="87"/>
      <c r="H1389" s="87"/>
      <c r="I1389" s="87"/>
      <c r="J1389" s="87"/>
      <c r="K1389" s="87"/>
      <c r="L1389" s="87"/>
      <c r="M1389" s="87"/>
      <c r="N1389" s="87"/>
    </row>
    <row r="1390" spans="1:14" ht="16.5" x14ac:dyDescent="0.3">
      <c r="A1390" s="88" t="s">
        <v>2958</v>
      </c>
      <c r="B1390" s="89" t="s">
        <v>2959</v>
      </c>
      <c r="C1390" s="90">
        <v>3258</v>
      </c>
      <c r="D1390" s="90">
        <v>3258</v>
      </c>
      <c r="E1390" s="90" t="s">
        <v>516</v>
      </c>
      <c r="F1390" s="87"/>
      <c r="G1390" s="87"/>
      <c r="H1390" s="87"/>
      <c r="I1390" s="87"/>
      <c r="J1390" s="87"/>
      <c r="K1390" s="87"/>
      <c r="L1390" s="87"/>
      <c r="M1390" s="87"/>
      <c r="N1390" s="87"/>
    </row>
    <row r="1391" spans="1:14" ht="16.5" x14ac:dyDescent="0.3">
      <c r="A1391" s="88" t="s">
        <v>479</v>
      </c>
      <c r="B1391" s="89" t="s">
        <v>2996</v>
      </c>
      <c r="C1391" s="90">
        <v>3270</v>
      </c>
      <c r="D1391" s="90">
        <v>3270</v>
      </c>
      <c r="E1391" s="90" t="s">
        <v>516</v>
      </c>
      <c r="F1391" s="87"/>
      <c r="G1391" s="87"/>
      <c r="H1391" s="87"/>
      <c r="I1391" s="87"/>
      <c r="J1391" s="87"/>
      <c r="K1391" s="87"/>
      <c r="L1391" s="87"/>
      <c r="M1391" s="87"/>
      <c r="N1391" s="87"/>
    </row>
    <row r="1392" spans="1:14" ht="16.5" x14ac:dyDescent="0.3">
      <c r="A1392" s="88" t="s">
        <v>286</v>
      </c>
      <c r="B1392" s="89" t="s">
        <v>1735</v>
      </c>
      <c r="C1392" s="90">
        <v>3275</v>
      </c>
      <c r="D1392" s="90">
        <v>3275</v>
      </c>
      <c r="E1392" s="90" t="s">
        <v>516</v>
      </c>
      <c r="F1392" s="87"/>
      <c r="G1392" s="87"/>
      <c r="H1392" s="87"/>
      <c r="I1392" s="87"/>
      <c r="J1392" s="87"/>
      <c r="K1392" s="87"/>
      <c r="L1392" s="87"/>
      <c r="M1392" s="87"/>
      <c r="N1392" s="87"/>
    </row>
    <row r="1393" spans="1:14" ht="16.5" x14ac:dyDescent="0.3">
      <c r="A1393" s="88" t="s">
        <v>3607</v>
      </c>
      <c r="B1393" s="89" t="s">
        <v>4135</v>
      </c>
      <c r="C1393" s="90">
        <v>3285</v>
      </c>
      <c r="D1393" s="90">
        <v>3285</v>
      </c>
      <c r="E1393" s="90" t="s">
        <v>516</v>
      </c>
    </row>
    <row r="1394" spans="1:14" ht="16.5" x14ac:dyDescent="0.3">
      <c r="A1394" s="88" t="s">
        <v>6269</v>
      </c>
      <c r="B1394" s="89" t="s">
        <v>4427</v>
      </c>
      <c r="C1394" s="90">
        <v>3290</v>
      </c>
      <c r="D1394" s="90">
        <v>3290</v>
      </c>
      <c r="E1394" s="90" t="s">
        <v>516</v>
      </c>
    </row>
    <row r="1395" spans="1:14" ht="16.5" x14ac:dyDescent="0.3">
      <c r="A1395" s="88" t="s">
        <v>6270</v>
      </c>
      <c r="B1395" s="89" t="s">
        <v>6271</v>
      </c>
      <c r="C1395" s="90">
        <v>3295</v>
      </c>
      <c r="D1395" s="90">
        <v>3295</v>
      </c>
      <c r="E1395" s="90" t="s">
        <v>516</v>
      </c>
    </row>
    <row r="1396" spans="1:14" ht="16.5" x14ac:dyDescent="0.3">
      <c r="A1396" s="88" t="s">
        <v>6272</v>
      </c>
      <c r="B1396" s="89" t="s">
        <v>4387</v>
      </c>
      <c r="C1396" s="90" t="s">
        <v>6273</v>
      </c>
      <c r="D1396" s="90">
        <v>3304</v>
      </c>
      <c r="E1396" s="90" t="s">
        <v>516</v>
      </c>
      <c r="F1396" s="87"/>
      <c r="G1396" s="87"/>
      <c r="H1396" s="87"/>
      <c r="I1396" s="87"/>
      <c r="J1396" s="87"/>
      <c r="K1396" s="87"/>
      <c r="L1396" s="87"/>
      <c r="M1396" s="87"/>
      <c r="N1396" s="87"/>
    </row>
    <row r="1397" spans="1:14" ht="16.5" x14ac:dyDescent="0.3">
      <c r="A1397" s="88" t="s">
        <v>6274</v>
      </c>
      <c r="B1397" s="89" t="s">
        <v>4678</v>
      </c>
      <c r="C1397" s="90">
        <v>3322</v>
      </c>
      <c r="D1397" s="90">
        <v>3322</v>
      </c>
      <c r="E1397" s="90" t="s">
        <v>516</v>
      </c>
    </row>
    <row r="1398" spans="1:14" ht="16.5" x14ac:dyDescent="0.3">
      <c r="A1398" s="88" t="s">
        <v>1382</v>
      </c>
      <c r="B1398" s="89" t="s">
        <v>416</v>
      </c>
      <c r="C1398" s="90">
        <v>3328</v>
      </c>
      <c r="D1398" s="90">
        <v>3328</v>
      </c>
      <c r="E1398" s="90" t="s">
        <v>516</v>
      </c>
      <c r="F1398" s="87"/>
      <c r="G1398" s="87"/>
      <c r="H1398" s="87"/>
      <c r="I1398" s="87"/>
      <c r="J1398" s="87"/>
      <c r="K1398" s="87"/>
      <c r="L1398" s="87"/>
      <c r="M1398" s="87"/>
      <c r="N1398" s="87"/>
    </row>
    <row r="1399" spans="1:14" ht="16.5" x14ac:dyDescent="0.3">
      <c r="A1399" s="88" t="s">
        <v>213</v>
      </c>
      <c r="B1399" s="89" t="s">
        <v>1245</v>
      </c>
      <c r="C1399" s="90">
        <v>3337</v>
      </c>
      <c r="D1399" s="90">
        <v>3337</v>
      </c>
      <c r="E1399" s="90" t="s">
        <v>516</v>
      </c>
      <c r="F1399" s="87"/>
      <c r="G1399" s="87"/>
      <c r="H1399" s="87"/>
      <c r="I1399" s="87"/>
      <c r="J1399" s="87"/>
      <c r="K1399" s="87"/>
      <c r="L1399" s="87"/>
      <c r="M1399" s="87"/>
      <c r="N1399" s="87"/>
    </row>
    <row r="1400" spans="1:14" ht="16.5" x14ac:dyDescent="0.3">
      <c r="A1400" s="88" t="s">
        <v>6275</v>
      </c>
      <c r="B1400" s="89" t="s">
        <v>4512</v>
      </c>
      <c r="C1400" s="90">
        <v>3337</v>
      </c>
      <c r="D1400" s="90">
        <v>3337</v>
      </c>
      <c r="E1400" s="90" t="s">
        <v>516</v>
      </c>
      <c r="F1400" s="87"/>
      <c r="G1400" s="87"/>
      <c r="H1400" s="87"/>
      <c r="I1400" s="87"/>
      <c r="J1400" s="87"/>
      <c r="K1400" s="87"/>
      <c r="L1400" s="87"/>
      <c r="M1400" s="87"/>
      <c r="N1400" s="87"/>
    </row>
    <row r="1401" spans="1:14" ht="16.5" x14ac:dyDescent="0.3">
      <c r="A1401" s="88" t="s">
        <v>6276</v>
      </c>
      <c r="B1401" s="89" t="s">
        <v>4169</v>
      </c>
      <c r="C1401" s="90">
        <v>3354</v>
      </c>
      <c r="D1401" s="90">
        <v>3354</v>
      </c>
      <c r="E1401" s="90" t="s">
        <v>516</v>
      </c>
    </row>
    <row r="1402" spans="1:14" ht="16.5" x14ac:dyDescent="0.3">
      <c r="A1402" s="88" t="s">
        <v>6277</v>
      </c>
      <c r="B1402" s="89" t="s">
        <v>4465</v>
      </c>
      <c r="C1402" s="90">
        <v>3356</v>
      </c>
      <c r="D1402" s="90">
        <v>3356</v>
      </c>
      <c r="E1402" s="90" t="s">
        <v>516</v>
      </c>
    </row>
    <row r="1403" spans="1:14" ht="16.5" x14ac:dyDescent="0.3">
      <c r="A1403" s="88" t="s">
        <v>3609</v>
      </c>
      <c r="B1403" s="89" t="s">
        <v>4136</v>
      </c>
      <c r="C1403" s="90">
        <v>3359</v>
      </c>
      <c r="D1403" s="90">
        <v>3359</v>
      </c>
      <c r="E1403" s="90" t="s">
        <v>516</v>
      </c>
    </row>
    <row r="1404" spans="1:14" ht="16.5" x14ac:dyDescent="0.3">
      <c r="A1404" s="88" t="s">
        <v>191</v>
      </c>
      <c r="B1404" s="89" t="s">
        <v>1056</v>
      </c>
      <c r="C1404" s="90">
        <v>3362</v>
      </c>
      <c r="D1404" s="90">
        <v>3362</v>
      </c>
      <c r="E1404" s="90" t="s">
        <v>516</v>
      </c>
      <c r="F1404" s="87"/>
      <c r="G1404" s="87"/>
      <c r="H1404" s="87"/>
      <c r="I1404" s="87"/>
      <c r="J1404" s="87"/>
      <c r="K1404" s="87"/>
      <c r="L1404" s="87"/>
      <c r="M1404" s="87"/>
      <c r="N1404" s="87"/>
    </row>
    <row r="1405" spans="1:14" ht="16.5" x14ac:dyDescent="0.3">
      <c r="A1405" s="88" t="s">
        <v>6278</v>
      </c>
      <c r="B1405" s="89" t="s">
        <v>6279</v>
      </c>
      <c r="C1405" s="90">
        <v>3362</v>
      </c>
      <c r="D1405" s="90">
        <v>3362</v>
      </c>
      <c r="E1405" s="90" t="s">
        <v>541</v>
      </c>
      <c r="F1405" s="87"/>
      <c r="G1405" s="87"/>
      <c r="H1405" s="87"/>
      <c r="I1405" s="87"/>
      <c r="J1405" s="87"/>
      <c r="K1405" s="87"/>
      <c r="L1405" s="87"/>
      <c r="M1405" s="87"/>
      <c r="N1405" s="87"/>
    </row>
    <row r="1406" spans="1:14" ht="16.5" x14ac:dyDescent="0.3">
      <c r="A1406" s="88" t="s">
        <v>6280</v>
      </c>
      <c r="B1406" s="89" t="s">
        <v>6281</v>
      </c>
      <c r="C1406" s="90" t="s">
        <v>6282</v>
      </c>
      <c r="D1406" s="90">
        <v>3362</v>
      </c>
      <c r="E1406" s="90" t="s">
        <v>541</v>
      </c>
      <c r="F1406" s="87"/>
      <c r="G1406" s="87"/>
      <c r="H1406" s="87"/>
      <c r="I1406" s="87"/>
      <c r="J1406" s="87"/>
      <c r="K1406" s="87"/>
      <c r="L1406" s="87"/>
      <c r="M1406" s="87"/>
      <c r="N1406" s="87"/>
    </row>
    <row r="1407" spans="1:14" ht="16.5" x14ac:dyDescent="0.3">
      <c r="A1407" s="88" t="s">
        <v>3610</v>
      </c>
      <c r="B1407" s="89" t="s">
        <v>4137</v>
      </c>
      <c r="C1407" s="90">
        <v>3366</v>
      </c>
      <c r="D1407" s="90">
        <v>3366</v>
      </c>
      <c r="E1407" s="90" t="s">
        <v>516</v>
      </c>
    </row>
    <row r="1408" spans="1:14" ht="16.5" x14ac:dyDescent="0.3">
      <c r="A1408" s="88" t="s">
        <v>1170</v>
      </c>
      <c r="B1408" s="89" t="s">
        <v>4413</v>
      </c>
      <c r="C1408" s="90" t="s">
        <v>1172</v>
      </c>
      <c r="D1408" s="90">
        <v>3373</v>
      </c>
      <c r="E1408" s="90" t="s">
        <v>516</v>
      </c>
      <c r="F1408" s="87"/>
      <c r="G1408" s="87"/>
      <c r="H1408" s="87"/>
      <c r="I1408" s="87"/>
      <c r="J1408" s="87"/>
      <c r="K1408" s="87"/>
      <c r="L1408" s="87"/>
      <c r="M1408" s="87"/>
      <c r="N1408" s="87"/>
    </row>
    <row r="1409" spans="1:14" ht="16.5" x14ac:dyDescent="0.3">
      <c r="A1409" s="88" t="s">
        <v>6283</v>
      </c>
      <c r="B1409" s="89" t="s">
        <v>4474</v>
      </c>
      <c r="C1409" s="90" t="s">
        <v>6284</v>
      </c>
      <c r="D1409" s="90">
        <v>3373</v>
      </c>
      <c r="E1409" s="90" t="s">
        <v>541</v>
      </c>
    </row>
    <row r="1410" spans="1:14" ht="16.5" x14ac:dyDescent="0.3">
      <c r="A1410" s="88" t="s">
        <v>6285</v>
      </c>
      <c r="B1410" s="89" t="s">
        <v>6286</v>
      </c>
      <c r="C1410" s="90" t="s">
        <v>6287</v>
      </c>
      <c r="D1410" s="90">
        <v>3373</v>
      </c>
      <c r="E1410" s="90" t="s">
        <v>541</v>
      </c>
    </row>
    <row r="1411" spans="1:14" ht="16.5" x14ac:dyDescent="0.3">
      <c r="A1411" s="88" t="s">
        <v>6288</v>
      </c>
      <c r="B1411" s="89" t="s">
        <v>6289</v>
      </c>
      <c r="C1411" s="90" t="s">
        <v>6290</v>
      </c>
      <c r="D1411" s="90">
        <v>3373</v>
      </c>
      <c r="E1411" s="90" t="s">
        <v>541</v>
      </c>
    </row>
    <row r="1412" spans="1:14" ht="16.5" x14ac:dyDescent="0.3">
      <c r="A1412" s="88" t="s">
        <v>6291</v>
      </c>
      <c r="B1412" s="89" t="s">
        <v>4690</v>
      </c>
      <c r="C1412" s="90" t="s">
        <v>6292</v>
      </c>
      <c r="D1412" s="90">
        <v>3376</v>
      </c>
      <c r="E1412" s="90" t="s">
        <v>516</v>
      </c>
    </row>
    <row r="1413" spans="1:14" ht="16.5" x14ac:dyDescent="0.3">
      <c r="A1413" s="88" t="s">
        <v>6293</v>
      </c>
      <c r="B1413" s="89" t="s">
        <v>3611</v>
      </c>
      <c r="C1413" s="90">
        <v>3382</v>
      </c>
      <c r="D1413" s="90">
        <v>3382</v>
      </c>
      <c r="E1413" s="90" t="s">
        <v>516</v>
      </c>
    </row>
    <row r="1414" spans="1:14" ht="16.5" x14ac:dyDescent="0.3">
      <c r="A1414" s="88" t="s">
        <v>430</v>
      </c>
      <c r="B1414" s="89" t="s">
        <v>2661</v>
      </c>
      <c r="C1414" s="90">
        <v>3383</v>
      </c>
      <c r="D1414" s="90">
        <v>3383</v>
      </c>
      <c r="E1414" s="90" t="s">
        <v>516</v>
      </c>
      <c r="F1414" s="87"/>
      <c r="G1414" s="87"/>
      <c r="H1414" s="87"/>
      <c r="I1414" s="87"/>
      <c r="J1414" s="87"/>
      <c r="K1414" s="87"/>
      <c r="L1414" s="87"/>
      <c r="M1414" s="87"/>
      <c r="N1414" s="87"/>
    </row>
    <row r="1415" spans="1:14" ht="16.5" x14ac:dyDescent="0.3">
      <c r="A1415" s="88" t="s">
        <v>6294</v>
      </c>
      <c r="B1415" s="89" t="s">
        <v>3612</v>
      </c>
      <c r="C1415" s="90">
        <v>3387</v>
      </c>
      <c r="D1415" s="90">
        <v>3387</v>
      </c>
      <c r="E1415" s="90" t="s">
        <v>516</v>
      </c>
    </row>
    <row r="1416" spans="1:14" ht="16.5" x14ac:dyDescent="0.3">
      <c r="A1416" s="88" t="s">
        <v>6295</v>
      </c>
      <c r="B1416" s="89" t="s">
        <v>6296</v>
      </c>
      <c r="C1416" s="90">
        <v>3400</v>
      </c>
      <c r="D1416" s="90">
        <v>3400</v>
      </c>
      <c r="E1416" s="90" t="s">
        <v>541</v>
      </c>
    </row>
    <row r="1417" spans="1:14" ht="16.5" x14ac:dyDescent="0.3">
      <c r="A1417" s="88" t="s">
        <v>6297</v>
      </c>
      <c r="B1417" s="89" t="s">
        <v>6298</v>
      </c>
      <c r="C1417" s="90" t="s">
        <v>6299</v>
      </c>
      <c r="D1417" s="90">
        <v>3402</v>
      </c>
      <c r="E1417" s="90" t="s">
        <v>541</v>
      </c>
    </row>
    <row r="1418" spans="1:14" ht="16.5" x14ac:dyDescent="0.3">
      <c r="A1418" s="88" t="s">
        <v>6300</v>
      </c>
      <c r="B1418" s="89" t="s">
        <v>4370</v>
      </c>
      <c r="C1418" s="90" t="s">
        <v>6301</v>
      </c>
      <c r="D1418" s="90">
        <v>3402</v>
      </c>
      <c r="E1418" s="90" t="s">
        <v>516</v>
      </c>
    </row>
    <row r="1419" spans="1:14" ht="16.5" x14ac:dyDescent="0.3">
      <c r="A1419" s="88" t="s">
        <v>6302</v>
      </c>
      <c r="B1419" s="89" t="s">
        <v>4511</v>
      </c>
      <c r="C1419" s="90" t="s">
        <v>6303</v>
      </c>
      <c r="D1419" s="90">
        <v>3404</v>
      </c>
      <c r="E1419" s="90" t="s">
        <v>541</v>
      </c>
    </row>
    <row r="1420" spans="1:14" ht="16.5" x14ac:dyDescent="0.3">
      <c r="A1420" s="88" t="s">
        <v>3613</v>
      </c>
      <c r="B1420" s="89" t="s">
        <v>5829</v>
      </c>
      <c r="C1420" s="90">
        <v>3408</v>
      </c>
      <c r="D1420" s="90">
        <v>3408</v>
      </c>
      <c r="E1420" s="90" t="s">
        <v>516</v>
      </c>
    </row>
    <row r="1421" spans="1:14" ht="16.5" x14ac:dyDescent="0.3">
      <c r="A1421" s="88" t="s">
        <v>6304</v>
      </c>
      <c r="B1421" s="89" t="s">
        <v>3606</v>
      </c>
      <c r="C1421" s="90">
        <v>3419</v>
      </c>
      <c r="D1421" s="90">
        <v>3419</v>
      </c>
      <c r="E1421" s="90" t="s">
        <v>516</v>
      </c>
    </row>
    <row r="1422" spans="1:14" ht="16.5" x14ac:dyDescent="0.3">
      <c r="A1422" s="88" t="s">
        <v>6305</v>
      </c>
      <c r="B1422" s="89" t="s">
        <v>4594</v>
      </c>
      <c r="C1422" s="90">
        <v>3438</v>
      </c>
      <c r="D1422" s="90">
        <v>3438</v>
      </c>
      <c r="E1422" s="90" t="s">
        <v>516</v>
      </c>
    </row>
    <row r="1423" spans="1:14" ht="16.5" x14ac:dyDescent="0.3">
      <c r="A1423" s="88" t="s">
        <v>6306</v>
      </c>
      <c r="B1423" s="89" t="s">
        <v>4541</v>
      </c>
      <c r="C1423" s="90">
        <v>3445</v>
      </c>
      <c r="D1423" s="90">
        <v>3445</v>
      </c>
      <c r="E1423" s="90" t="s">
        <v>516</v>
      </c>
    </row>
    <row r="1424" spans="1:14" ht="16.5" x14ac:dyDescent="0.3">
      <c r="A1424" s="88" t="s">
        <v>3614</v>
      </c>
      <c r="B1424" s="89" t="s">
        <v>6307</v>
      </c>
      <c r="C1424" s="90">
        <v>3450</v>
      </c>
      <c r="D1424" s="90">
        <v>3450</v>
      </c>
      <c r="E1424" s="90" t="s">
        <v>516</v>
      </c>
    </row>
    <row r="1425" spans="1:14" ht="16.5" x14ac:dyDescent="0.3">
      <c r="A1425" s="88" t="s">
        <v>3615</v>
      </c>
      <c r="B1425" s="89" t="s">
        <v>4138</v>
      </c>
      <c r="C1425" s="90">
        <v>3453</v>
      </c>
      <c r="D1425" s="90">
        <v>3453</v>
      </c>
      <c r="E1425" s="90" t="s">
        <v>516</v>
      </c>
    </row>
    <row r="1426" spans="1:14" ht="16.5" x14ac:dyDescent="0.3">
      <c r="A1426" s="88" t="s">
        <v>813</v>
      </c>
      <c r="B1426" s="89" t="s">
        <v>814</v>
      </c>
      <c r="C1426" s="90">
        <v>3458</v>
      </c>
      <c r="D1426" s="90">
        <v>3458</v>
      </c>
      <c r="E1426" s="90" t="s">
        <v>516</v>
      </c>
      <c r="F1426" s="87"/>
      <c r="G1426" s="87"/>
      <c r="H1426" s="87"/>
      <c r="I1426" s="87"/>
      <c r="J1426" s="87"/>
      <c r="K1426" s="87"/>
      <c r="L1426" s="87"/>
      <c r="M1426" s="87"/>
      <c r="N1426" s="87"/>
    </row>
    <row r="1427" spans="1:14" ht="16.5" x14ac:dyDescent="0.3">
      <c r="A1427" s="88" t="s">
        <v>6308</v>
      </c>
      <c r="B1427" s="89" t="s">
        <v>2785</v>
      </c>
      <c r="C1427" s="90" t="s">
        <v>2786</v>
      </c>
      <c r="D1427" s="90">
        <v>3458</v>
      </c>
      <c r="E1427" s="90" t="s">
        <v>516</v>
      </c>
      <c r="F1427" s="87"/>
      <c r="G1427" s="87"/>
      <c r="H1427" s="87"/>
      <c r="I1427" s="87"/>
      <c r="J1427" s="87"/>
      <c r="K1427" s="87"/>
      <c r="L1427" s="87"/>
      <c r="M1427" s="87"/>
      <c r="N1427" s="87"/>
    </row>
    <row r="1428" spans="1:14" ht="16.5" x14ac:dyDescent="0.3">
      <c r="A1428" s="88" t="s">
        <v>6309</v>
      </c>
      <c r="B1428" s="89" t="s">
        <v>4524</v>
      </c>
      <c r="C1428" s="90" t="s">
        <v>6310</v>
      </c>
      <c r="D1428" s="90">
        <v>3470</v>
      </c>
      <c r="E1428" s="90" t="s">
        <v>516</v>
      </c>
    </row>
    <row r="1429" spans="1:14" ht="16.5" x14ac:dyDescent="0.3">
      <c r="A1429" s="88" t="s">
        <v>6311</v>
      </c>
      <c r="B1429" s="89" t="s">
        <v>4140</v>
      </c>
      <c r="C1429" s="90">
        <v>3498</v>
      </c>
      <c r="D1429" s="90">
        <v>3498</v>
      </c>
      <c r="E1429" s="90" t="s">
        <v>516</v>
      </c>
    </row>
    <row r="1430" spans="1:14" ht="16.5" x14ac:dyDescent="0.3">
      <c r="A1430" s="88" t="s">
        <v>6312</v>
      </c>
      <c r="B1430" s="89" t="s">
        <v>4618</v>
      </c>
      <c r="C1430" s="90">
        <v>3502</v>
      </c>
      <c r="D1430" s="90">
        <v>3502</v>
      </c>
      <c r="E1430" s="90" t="s">
        <v>516</v>
      </c>
    </row>
    <row r="1431" spans="1:14" ht="16.5" x14ac:dyDescent="0.3">
      <c r="A1431" s="88" t="s">
        <v>532</v>
      </c>
      <c r="B1431" s="89" t="s">
        <v>2017</v>
      </c>
      <c r="C1431" s="90" t="s">
        <v>534</v>
      </c>
      <c r="D1431" s="90">
        <v>3503</v>
      </c>
      <c r="E1431" s="90" t="s">
        <v>516</v>
      </c>
      <c r="F1431" s="87"/>
      <c r="G1431" s="87"/>
      <c r="H1431" s="87"/>
      <c r="I1431" s="87"/>
      <c r="J1431" s="87"/>
      <c r="K1431" s="87"/>
      <c r="L1431" s="87"/>
      <c r="M1431" s="87"/>
      <c r="N1431" s="87"/>
    </row>
    <row r="1432" spans="1:14" ht="16.5" x14ac:dyDescent="0.3">
      <c r="A1432" s="88" t="s">
        <v>6313</v>
      </c>
      <c r="B1432" s="89" t="s">
        <v>4757</v>
      </c>
      <c r="C1432" s="90" t="s">
        <v>6314</v>
      </c>
      <c r="D1432" s="90">
        <v>3507</v>
      </c>
      <c r="E1432" s="90" t="s">
        <v>516</v>
      </c>
    </row>
    <row r="1433" spans="1:14" ht="16.5" x14ac:dyDescent="0.3">
      <c r="A1433" s="88" t="s">
        <v>6315</v>
      </c>
      <c r="B1433" s="89" t="s">
        <v>4141</v>
      </c>
      <c r="C1433" s="90">
        <v>3507</v>
      </c>
      <c r="D1433" s="90">
        <v>3507</v>
      </c>
      <c r="E1433" s="90" t="s">
        <v>516</v>
      </c>
    </row>
    <row r="1434" spans="1:14" ht="16.5" x14ac:dyDescent="0.3">
      <c r="A1434" s="88" t="s">
        <v>6316</v>
      </c>
      <c r="B1434" s="89" t="s">
        <v>4142</v>
      </c>
      <c r="C1434" s="90">
        <v>3509</v>
      </c>
      <c r="D1434" s="90">
        <v>3509</v>
      </c>
      <c r="E1434" s="90" t="s">
        <v>516</v>
      </c>
    </row>
    <row r="1435" spans="1:14" ht="16.5" x14ac:dyDescent="0.3">
      <c r="A1435" s="88" t="s">
        <v>6317</v>
      </c>
      <c r="B1435" s="89" t="s">
        <v>4143</v>
      </c>
      <c r="C1435" s="90">
        <v>3510</v>
      </c>
      <c r="D1435" s="90">
        <v>3510</v>
      </c>
      <c r="E1435" s="90" t="s">
        <v>516</v>
      </c>
    </row>
    <row r="1436" spans="1:14" ht="16.5" x14ac:dyDescent="0.3">
      <c r="A1436" s="88" t="s">
        <v>1769</v>
      </c>
      <c r="B1436" s="89" t="s">
        <v>6318</v>
      </c>
      <c r="C1436" s="90">
        <v>3512</v>
      </c>
      <c r="D1436" s="90">
        <v>3512</v>
      </c>
      <c r="E1436" s="90" t="s">
        <v>516</v>
      </c>
      <c r="F1436" s="87"/>
      <c r="G1436" s="87"/>
      <c r="H1436" s="87"/>
      <c r="I1436" s="87"/>
      <c r="J1436" s="87"/>
      <c r="K1436" s="87"/>
      <c r="L1436" s="87"/>
      <c r="M1436" s="87"/>
      <c r="N1436" s="87"/>
    </row>
    <row r="1437" spans="1:14" ht="16.5" x14ac:dyDescent="0.3">
      <c r="A1437" s="88" t="s">
        <v>6319</v>
      </c>
      <c r="B1437" s="89" t="s">
        <v>6320</v>
      </c>
      <c r="C1437" s="90" t="s">
        <v>6321</v>
      </c>
      <c r="D1437" s="90">
        <v>3517</v>
      </c>
      <c r="E1437" s="90" t="s">
        <v>516</v>
      </c>
      <c r="F1437" s="87"/>
      <c r="G1437" s="87"/>
      <c r="H1437" s="87"/>
      <c r="I1437" s="87"/>
      <c r="J1437" s="87"/>
      <c r="K1437" s="87"/>
      <c r="L1437" s="87"/>
      <c r="M1437" s="87"/>
      <c r="N1437" s="87"/>
    </row>
    <row r="1438" spans="1:14" ht="16.5" x14ac:dyDescent="0.3">
      <c r="A1438" s="88" t="s">
        <v>6322</v>
      </c>
      <c r="B1438" s="89" t="s">
        <v>4449</v>
      </c>
      <c r="C1438" s="90" t="s">
        <v>6323</v>
      </c>
      <c r="D1438" s="90">
        <v>3517</v>
      </c>
      <c r="E1438" s="90" t="s">
        <v>516</v>
      </c>
    </row>
    <row r="1439" spans="1:14" ht="16.5" x14ac:dyDescent="0.3">
      <c r="A1439" s="88" t="s">
        <v>3026</v>
      </c>
      <c r="B1439" s="89" t="s">
        <v>3027</v>
      </c>
      <c r="C1439" s="90">
        <v>3517</v>
      </c>
      <c r="D1439" s="90">
        <v>3517</v>
      </c>
      <c r="E1439" s="90" t="s">
        <v>516</v>
      </c>
      <c r="F1439" s="87"/>
      <c r="G1439" s="87"/>
      <c r="H1439" s="87"/>
      <c r="I1439" s="87"/>
      <c r="J1439" s="87"/>
      <c r="K1439" s="87"/>
      <c r="L1439" s="87"/>
      <c r="M1439" s="87"/>
      <c r="N1439" s="87"/>
    </row>
    <row r="1440" spans="1:14" ht="16.5" x14ac:dyDescent="0.3">
      <c r="A1440" s="88" t="s">
        <v>297</v>
      </c>
      <c r="B1440" s="89" t="s">
        <v>1811</v>
      </c>
      <c r="C1440" s="90">
        <v>3526</v>
      </c>
      <c r="D1440" s="90">
        <v>3526</v>
      </c>
      <c r="E1440" s="90" t="s">
        <v>516</v>
      </c>
      <c r="F1440" s="87"/>
      <c r="G1440" s="87"/>
      <c r="H1440" s="87"/>
      <c r="I1440" s="87"/>
      <c r="J1440" s="87"/>
      <c r="K1440" s="87"/>
      <c r="L1440" s="87"/>
      <c r="M1440" s="87"/>
      <c r="N1440" s="87"/>
    </row>
    <row r="1441" spans="1:14" ht="16.5" x14ac:dyDescent="0.3">
      <c r="A1441" s="88" t="s">
        <v>6324</v>
      </c>
      <c r="B1441" s="89" t="s">
        <v>4473</v>
      </c>
      <c r="C1441" s="90" t="s">
        <v>6325</v>
      </c>
      <c r="D1441" s="90">
        <v>3526</v>
      </c>
      <c r="E1441" s="90" t="s">
        <v>516</v>
      </c>
      <c r="F1441" s="87"/>
      <c r="G1441" s="87"/>
      <c r="H1441" s="87"/>
      <c r="I1441" s="87"/>
      <c r="J1441" s="87"/>
      <c r="K1441" s="87"/>
      <c r="L1441" s="87"/>
      <c r="M1441" s="87"/>
      <c r="N1441" s="87"/>
    </row>
    <row r="1442" spans="1:14" ht="16.5" x14ac:dyDescent="0.3">
      <c r="A1442" s="88" t="s">
        <v>423</v>
      </c>
      <c r="B1442" s="89" t="s">
        <v>6326</v>
      </c>
      <c r="C1442" s="90">
        <v>3533</v>
      </c>
      <c r="D1442" s="90">
        <v>3533</v>
      </c>
      <c r="E1442" s="90" t="s">
        <v>516</v>
      </c>
      <c r="F1442" s="87"/>
      <c r="G1442" s="87"/>
      <c r="H1442" s="87"/>
      <c r="I1442" s="87"/>
      <c r="J1442" s="87"/>
      <c r="K1442" s="87"/>
      <c r="L1442" s="87"/>
      <c r="M1442" s="87"/>
      <c r="N1442" s="87"/>
    </row>
    <row r="1443" spans="1:14" ht="16.5" x14ac:dyDescent="0.3">
      <c r="A1443" s="88" t="s">
        <v>2567</v>
      </c>
      <c r="B1443" s="89" t="s">
        <v>2568</v>
      </c>
      <c r="C1443" s="90">
        <v>3543</v>
      </c>
      <c r="D1443" s="90">
        <v>3543</v>
      </c>
      <c r="E1443" s="90" t="s">
        <v>516</v>
      </c>
      <c r="F1443" s="87"/>
      <c r="G1443" s="87"/>
      <c r="H1443" s="87"/>
      <c r="I1443" s="87"/>
      <c r="J1443" s="87"/>
      <c r="K1443" s="87"/>
      <c r="L1443" s="87"/>
      <c r="M1443" s="87"/>
      <c r="N1443" s="87"/>
    </row>
    <row r="1444" spans="1:14" ht="16.5" x14ac:dyDescent="0.3">
      <c r="A1444" s="88" t="s">
        <v>3617</v>
      </c>
      <c r="B1444" s="89" t="s">
        <v>4144</v>
      </c>
      <c r="C1444" s="90">
        <v>3544</v>
      </c>
      <c r="D1444" s="90">
        <v>3544</v>
      </c>
      <c r="E1444" s="90" t="s">
        <v>516</v>
      </c>
      <c r="F1444" s="87"/>
      <c r="G1444" s="87"/>
      <c r="H1444" s="87"/>
      <c r="I1444" s="87"/>
      <c r="J1444" s="87"/>
      <c r="K1444" s="87"/>
      <c r="L1444" s="87"/>
      <c r="M1444" s="87"/>
      <c r="N1444" s="87"/>
    </row>
    <row r="1445" spans="1:14" ht="16.5" x14ac:dyDescent="0.3">
      <c r="A1445" s="88" t="s">
        <v>6327</v>
      </c>
      <c r="B1445" s="89" t="s">
        <v>6328</v>
      </c>
      <c r="C1445" s="90" t="s">
        <v>6329</v>
      </c>
      <c r="D1445" s="90">
        <v>3563</v>
      </c>
      <c r="E1445" s="90" t="s">
        <v>541</v>
      </c>
    </row>
    <row r="1446" spans="1:14" ht="16.5" x14ac:dyDescent="0.3">
      <c r="A1446" s="88" t="s">
        <v>809</v>
      </c>
      <c r="B1446" s="89" t="s">
        <v>810</v>
      </c>
      <c r="C1446" s="90">
        <v>3566</v>
      </c>
      <c r="D1446" s="90">
        <v>3566</v>
      </c>
      <c r="E1446" s="90" t="s">
        <v>516</v>
      </c>
      <c r="F1446" s="87"/>
      <c r="G1446" s="87"/>
      <c r="H1446" s="87"/>
      <c r="I1446" s="87"/>
      <c r="J1446" s="87"/>
      <c r="K1446" s="87"/>
      <c r="L1446" s="87"/>
      <c r="M1446" s="87"/>
      <c r="N1446" s="87"/>
    </row>
    <row r="1447" spans="1:14" ht="16.5" x14ac:dyDescent="0.3">
      <c r="A1447" s="88" t="s">
        <v>353</v>
      </c>
      <c r="B1447" s="89" t="s">
        <v>6330</v>
      </c>
      <c r="C1447" s="90">
        <v>3570</v>
      </c>
      <c r="D1447" s="90">
        <v>3570</v>
      </c>
      <c r="E1447" s="90" t="s">
        <v>516</v>
      </c>
      <c r="F1447" s="87"/>
      <c r="G1447" s="87"/>
      <c r="H1447" s="87"/>
      <c r="I1447" s="87"/>
      <c r="J1447" s="87"/>
      <c r="K1447" s="87"/>
      <c r="L1447" s="87"/>
      <c r="M1447" s="87"/>
      <c r="N1447" s="87"/>
    </row>
    <row r="1448" spans="1:14" ht="16.5" x14ac:dyDescent="0.3">
      <c r="A1448" s="88" t="s">
        <v>6331</v>
      </c>
      <c r="B1448" s="89" t="s">
        <v>4328</v>
      </c>
      <c r="C1448" s="91" t="s">
        <v>6332</v>
      </c>
      <c r="D1448" s="91">
        <v>3576</v>
      </c>
      <c r="E1448" s="90" t="s">
        <v>516</v>
      </c>
    </row>
    <row r="1449" spans="1:14" ht="16.5" x14ac:dyDescent="0.3">
      <c r="A1449" s="88" t="s">
        <v>6333</v>
      </c>
      <c r="B1449" s="89" t="s">
        <v>6334</v>
      </c>
      <c r="C1449" s="90" t="s">
        <v>6335</v>
      </c>
      <c r="D1449" s="90">
        <v>3576</v>
      </c>
      <c r="E1449" s="90" t="s">
        <v>516</v>
      </c>
      <c r="F1449" s="87"/>
      <c r="G1449" s="87"/>
      <c r="H1449" s="87"/>
      <c r="I1449" s="87"/>
      <c r="J1449" s="87"/>
      <c r="K1449" s="87"/>
      <c r="L1449" s="87"/>
      <c r="M1449" s="87"/>
      <c r="N1449" s="87"/>
    </row>
    <row r="1450" spans="1:14" ht="16.5" x14ac:dyDescent="0.3">
      <c r="A1450" s="88" t="s">
        <v>3071</v>
      </c>
      <c r="B1450" s="89" t="s">
        <v>6336</v>
      </c>
      <c r="C1450" s="90">
        <v>3577</v>
      </c>
      <c r="D1450" s="90">
        <v>3577</v>
      </c>
      <c r="E1450" s="90" t="s">
        <v>516</v>
      </c>
      <c r="F1450" s="87"/>
      <c r="G1450" s="87"/>
      <c r="H1450" s="87"/>
      <c r="I1450" s="87"/>
      <c r="J1450" s="87"/>
      <c r="K1450" s="87"/>
      <c r="L1450" s="87"/>
      <c r="M1450" s="87"/>
      <c r="N1450" s="87"/>
    </row>
    <row r="1451" spans="1:14" ht="16.5" x14ac:dyDescent="0.3">
      <c r="A1451" s="88" t="s">
        <v>6337</v>
      </c>
      <c r="B1451" s="89" t="s">
        <v>5532</v>
      </c>
      <c r="C1451" s="90" t="s">
        <v>6338</v>
      </c>
      <c r="D1451" s="90">
        <v>3579</v>
      </c>
      <c r="E1451" s="90" t="s">
        <v>516</v>
      </c>
    </row>
    <row r="1452" spans="1:14" ht="16.5" x14ac:dyDescent="0.3">
      <c r="A1452" s="88" t="s">
        <v>3041</v>
      </c>
      <c r="B1452" s="89" t="s">
        <v>3042</v>
      </c>
      <c r="C1452" s="90">
        <v>3582</v>
      </c>
      <c r="D1452" s="90">
        <v>3582</v>
      </c>
      <c r="E1452" s="90" t="s">
        <v>541</v>
      </c>
      <c r="F1452" s="87"/>
      <c r="G1452" s="87"/>
      <c r="H1452" s="87"/>
      <c r="I1452" s="87"/>
      <c r="J1452" s="87"/>
      <c r="K1452" s="87"/>
      <c r="L1452" s="87"/>
      <c r="M1452" s="87"/>
      <c r="N1452" s="87"/>
    </row>
    <row r="1453" spans="1:14" ht="16.5" x14ac:dyDescent="0.3">
      <c r="A1453" s="88" t="s">
        <v>6339</v>
      </c>
      <c r="B1453" s="89" t="s">
        <v>6340</v>
      </c>
      <c r="C1453" s="90">
        <v>3584</v>
      </c>
      <c r="D1453" s="90">
        <v>3584</v>
      </c>
      <c r="E1453" s="90" t="s">
        <v>541</v>
      </c>
    </row>
    <row r="1454" spans="1:14" ht="16.5" x14ac:dyDescent="0.3">
      <c r="A1454" s="88" t="s">
        <v>6341</v>
      </c>
      <c r="B1454" s="89" t="s">
        <v>4448</v>
      </c>
      <c r="C1454" s="90" t="s">
        <v>6342</v>
      </c>
      <c r="D1454" s="90">
        <v>3585</v>
      </c>
      <c r="E1454" s="90" t="s">
        <v>516</v>
      </c>
    </row>
    <row r="1455" spans="1:14" ht="16.5" x14ac:dyDescent="0.3">
      <c r="A1455" s="88" t="s">
        <v>3618</v>
      </c>
      <c r="B1455" s="89" t="s">
        <v>4145</v>
      </c>
      <c r="C1455" s="90">
        <v>3592</v>
      </c>
      <c r="D1455" s="90">
        <v>3592</v>
      </c>
      <c r="E1455" s="90" t="s">
        <v>516</v>
      </c>
    </row>
    <row r="1456" spans="1:14" ht="16.5" x14ac:dyDescent="0.3">
      <c r="A1456" s="88" t="s">
        <v>6343</v>
      </c>
      <c r="B1456" s="89" t="s">
        <v>4353</v>
      </c>
      <c r="C1456" s="90" t="s">
        <v>6344</v>
      </c>
      <c r="D1456" s="90">
        <v>3597</v>
      </c>
      <c r="E1456" s="90" t="s">
        <v>516</v>
      </c>
    </row>
    <row r="1457" spans="1:14" ht="16.5" x14ac:dyDescent="0.3">
      <c r="A1457" s="88" t="s">
        <v>6345</v>
      </c>
      <c r="B1457" s="89" t="s">
        <v>6346</v>
      </c>
      <c r="C1457" s="90" t="s">
        <v>6347</v>
      </c>
      <c r="D1457" s="90">
        <v>3604</v>
      </c>
      <c r="E1457" s="90" t="s">
        <v>516</v>
      </c>
    </row>
    <row r="1458" spans="1:14" ht="16.5" x14ac:dyDescent="0.3">
      <c r="A1458" s="88" t="s">
        <v>3619</v>
      </c>
      <c r="B1458" s="89" t="s">
        <v>6348</v>
      </c>
      <c r="C1458" s="90">
        <v>3605</v>
      </c>
      <c r="D1458" s="90">
        <v>3605</v>
      </c>
      <c r="E1458" s="90" t="s">
        <v>541</v>
      </c>
    </row>
    <row r="1459" spans="1:14" ht="16.5" x14ac:dyDescent="0.3">
      <c r="A1459" s="88" t="s">
        <v>2489</v>
      </c>
      <c r="B1459" s="89" t="s">
        <v>4755</v>
      </c>
      <c r="C1459" s="90" t="s">
        <v>2491</v>
      </c>
      <c r="D1459" s="90">
        <v>3610</v>
      </c>
      <c r="E1459" s="90" t="s">
        <v>516</v>
      </c>
      <c r="F1459" s="87"/>
      <c r="G1459" s="87"/>
      <c r="H1459" s="87"/>
      <c r="I1459" s="87"/>
      <c r="J1459" s="87"/>
      <c r="K1459" s="87"/>
      <c r="L1459" s="87"/>
      <c r="M1459" s="87"/>
      <c r="N1459" s="87"/>
    </row>
    <row r="1460" spans="1:14" ht="16.5" x14ac:dyDescent="0.3">
      <c r="A1460" s="88" t="s">
        <v>6349</v>
      </c>
      <c r="B1460" s="89" t="s">
        <v>4339</v>
      </c>
      <c r="C1460" s="90" t="s">
        <v>6350</v>
      </c>
      <c r="D1460" s="90">
        <v>3612</v>
      </c>
      <c r="E1460" s="90" t="s">
        <v>516</v>
      </c>
      <c r="F1460" s="87"/>
      <c r="G1460" s="87"/>
      <c r="H1460" s="87"/>
      <c r="I1460" s="87"/>
      <c r="J1460" s="87"/>
      <c r="K1460" s="87"/>
      <c r="L1460" s="87"/>
      <c r="M1460" s="87"/>
      <c r="N1460" s="87"/>
    </row>
    <row r="1461" spans="1:14" ht="16.5" x14ac:dyDescent="0.3">
      <c r="A1461" s="88" t="s">
        <v>894</v>
      </c>
      <c r="B1461" s="89" t="s">
        <v>895</v>
      </c>
      <c r="C1461" s="90">
        <v>3614</v>
      </c>
      <c r="D1461" s="90">
        <v>3614</v>
      </c>
      <c r="E1461" s="90" t="s">
        <v>516</v>
      </c>
      <c r="F1461" s="87"/>
      <c r="G1461" s="87"/>
      <c r="H1461" s="87"/>
      <c r="I1461" s="87"/>
      <c r="J1461" s="87"/>
      <c r="K1461" s="87"/>
      <c r="L1461" s="87"/>
      <c r="M1461" s="87"/>
      <c r="N1461" s="87"/>
    </row>
    <row r="1462" spans="1:14" ht="16.5" x14ac:dyDescent="0.3">
      <c r="A1462" s="88" t="s">
        <v>2822</v>
      </c>
      <c r="B1462" s="89" t="s">
        <v>6351</v>
      </c>
      <c r="C1462" s="90" t="s">
        <v>2824</v>
      </c>
      <c r="D1462" s="90">
        <v>3618</v>
      </c>
      <c r="E1462" s="90" t="s">
        <v>516</v>
      </c>
      <c r="F1462" s="87"/>
      <c r="G1462" s="87"/>
      <c r="H1462" s="87"/>
      <c r="I1462" s="87"/>
      <c r="J1462" s="87"/>
      <c r="K1462" s="87"/>
      <c r="L1462" s="87"/>
      <c r="M1462" s="87"/>
      <c r="N1462" s="87"/>
    </row>
    <row r="1463" spans="1:14" ht="16.5" x14ac:dyDescent="0.3">
      <c r="A1463" s="88" t="s">
        <v>6352</v>
      </c>
      <c r="B1463" s="89" t="s">
        <v>1040</v>
      </c>
      <c r="C1463" s="90" t="s">
        <v>6353</v>
      </c>
      <c r="D1463" s="90">
        <v>3625</v>
      </c>
      <c r="E1463" s="90" t="s">
        <v>516</v>
      </c>
      <c r="F1463" s="87"/>
      <c r="G1463" s="87"/>
      <c r="H1463" s="87"/>
      <c r="I1463" s="87"/>
      <c r="J1463" s="87"/>
      <c r="K1463" s="87"/>
      <c r="L1463" s="87"/>
      <c r="M1463" s="87"/>
      <c r="N1463" s="87"/>
    </row>
    <row r="1464" spans="1:14" ht="16.5" x14ac:dyDescent="0.3">
      <c r="A1464" s="88" t="s">
        <v>6354</v>
      </c>
      <c r="B1464" s="89" t="s">
        <v>6355</v>
      </c>
      <c r="C1464" s="90" t="s">
        <v>6356</v>
      </c>
      <c r="D1464" s="90">
        <v>3625</v>
      </c>
      <c r="E1464" s="90" t="s">
        <v>516</v>
      </c>
      <c r="F1464" s="87"/>
      <c r="G1464" s="87"/>
      <c r="H1464" s="87"/>
      <c r="I1464" s="87"/>
      <c r="J1464" s="87"/>
      <c r="K1464" s="87"/>
      <c r="L1464" s="87"/>
      <c r="M1464" s="87"/>
      <c r="N1464" s="87"/>
    </row>
    <row r="1465" spans="1:14" ht="16.5" x14ac:dyDescent="0.3">
      <c r="A1465" s="88" t="s">
        <v>6357</v>
      </c>
      <c r="B1465" s="89" t="s">
        <v>4146</v>
      </c>
      <c r="C1465" s="90">
        <v>3628</v>
      </c>
      <c r="D1465" s="90">
        <v>3628</v>
      </c>
      <c r="E1465" s="90" t="s">
        <v>516</v>
      </c>
    </row>
    <row r="1466" spans="1:14" ht="16.5" x14ac:dyDescent="0.3">
      <c r="A1466" s="88" t="s">
        <v>6358</v>
      </c>
      <c r="B1466" s="89" t="s">
        <v>6359</v>
      </c>
      <c r="C1466" s="90">
        <v>3636</v>
      </c>
      <c r="D1466" s="90">
        <v>3636</v>
      </c>
      <c r="E1466" s="90" t="s">
        <v>516</v>
      </c>
      <c r="F1466" s="87"/>
      <c r="G1466" s="87"/>
      <c r="H1466" s="87"/>
      <c r="I1466" s="87"/>
      <c r="J1466" s="87"/>
      <c r="K1466" s="87"/>
      <c r="L1466" s="87"/>
      <c r="M1466" s="87"/>
      <c r="N1466" s="87"/>
    </row>
    <row r="1467" spans="1:14" ht="16.5" x14ac:dyDescent="0.3">
      <c r="A1467" s="88" t="s">
        <v>6360</v>
      </c>
      <c r="B1467" s="89" t="s">
        <v>1106</v>
      </c>
      <c r="C1467" s="90">
        <v>3638</v>
      </c>
      <c r="D1467" s="90">
        <v>3638</v>
      </c>
      <c r="E1467" s="90" t="s">
        <v>516</v>
      </c>
      <c r="F1467" s="87"/>
      <c r="G1467" s="87"/>
      <c r="H1467" s="87"/>
      <c r="I1467" s="87"/>
      <c r="J1467" s="87"/>
      <c r="K1467" s="87"/>
      <c r="L1467" s="87"/>
      <c r="M1467" s="87"/>
      <c r="N1467" s="87"/>
    </row>
    <row r="1468" spans="1:14" ht="16.5" x14ac:dyDescent="0.3">
      <c r="A1468" s="88" t="s">
        <v>6361</v>
      </c>
      <c r="B1468" s="89" t="s">
        <v>4617</v>
      </c>
      <c r="C1468" s="90" t="s">
        <v>6362</v>
      </c>
      <c r="D1468" s="90">
        <v>3638</v>
      </c>
      <c r="E1468" s="90" t="s">
        <v>516</v>
      </c>
      <c r="F1468" s="87"/>
      <c r="G1468" s="87"/>
      <c r="H1468" s="87"/>
      <c r="I1468" s="87"/>
      <c r="J1468" s="87"/>
      <c r="K1468" s="87"/>
      <c r="L1468" s="87"/>
      <c r="M1468" s="87"/>
      <c r="N1468" s="87"/>
    </row>
    <row r="1469" spans="1:14" ht="16.5" x14ac:dyDescent="0.3">
      <c r="A1469" s="88" t="s">
        <v>2397</v>
      </c>
      <c r="B1469" s="89" t="s">
        <v>2398</v>
      </c>
      <c r="C1469" s="90">
        <v>3641</v>
      </c>
      <c r="D1469" s="90">
        <v>3641</v>
      </c>
      <c r="E1469" s="90" t="s">
        <v>516</v>
      </c>
      <c r="F1469" s="87"/>
      <c r="G1469" s="87"/>
      <c r="H1469" s="87"/>
      <c r="I1469" s="87"/>
      <c r="J1469" s="87"/>
      <c r="K1469" s="87"/>
      <c r="L1469" s="87"/>
      <c r="M1469" s="87"/>
      <c r="N1469" s="87"/>
    </row>
    <row r="1470" spans="1:14" ht="16.5" x14ac:dyDescent="0.3">
      <c r="A1470" s="88" t="s">
        <v>6363</v>
      </c>
      <c r="B1470" s="89" t="s">
        <v>6364</v>
      </c>
      <c r="C1470" s="90" t="s">
        <v>6365</v>
      </c>
      <c r="D1470" s="90">
        <v>3648</v>
      </c>
      <c r="E1470" s="90" t="s">
        <v>516</v>
      </c>
    </row>
    <row r="1471" spans="1:14" ht="16.5" x14ac:dyDescent="0.3">
      <c r="A1471" s="88" t="s">
        <v>6366</v>
      </c>
      <c r="B1471" s="89" t="s">
        <v>4373</v>
      </c>
      <c r="C1471" s="90" t="s">
        <v>6367</v>
      </c>
      <c r="D1471" s="90">
        <v>3652</v>
      </c>
      <c r="E1471" s="90" t="s">
        <v>516</v>
      </c>
    </row>
    <row r="1472" spans="1:14" ht="16.5" x14ac:dyDescent="0.3">
      <c r="A1472" s="88" t="s">
        <v>6368</v>
      </c>
      <c r="B1472" s="89" t="s">
        <v>4365</v>
      </c>
      <c r="C1472" s="90">
        <v>3673</v>
      </c>
      <c r="D1472" s="90">
        <v>3673</v>
      </c>
      <c r="E1472" s="90" t="s">
        <v>516</v>
      </c>
    </row>
    <row r="1473" spans="1:14" ht="16.5" x14ac:dyDescent="0.3">
      <c r="A1473" s="88" t="s">
        <v>2062</v>
      </c>
      <c r="B1473" s="89" t="s">
        <v>2063</v>
      </c>
      <c r="C1473" s="90">
        <v>3676</v>
      </c>
      <c r="D1473" s="90">
        <v>3676</v>
      </c>
      <c r="E1473" s="90" t="s">
        <v>516</v>
      </c>
      <c r="F1473" s="87"/>
      <c r="G1473" s="87"/>
      <c r="H1473" s="87"/>
      <c r="I1473" s="87"/>
      <c r="J1473" s="87"/>
      <c r="K1473" s="87"/>
      <c r="L1473" s="87"/>
      <c r="M1473" s="87"/>
      <c r="N1473" s="87"/>
    </row>
    <row r="1474" spans="1:14" ht="16.5" x14ac:dyDescent="0.3">
      <c r="A1474" s="88" t="s">
        <v>6369</v>
      </c>
      <c r="B1474" s="89" t="s">
        <v>4148</v>
      </c>
      <c r="C1474" s="90">
        <v>3692</v>
      </c>
      <c r="D1474" s="90">
        <v>3692</v>
      </c>
      <c r="E1474" s="90" t="s">
        <v>516</v>
      </c>
    </row>
    <row r="1475" spans="1:14" ht="16.5" x14ac:dyDescent="0.3">
      <c r="A1475" s="88" t="s">
        <v>1605</v>
      </c>
      <c r="B1475" s="89" t="s">
        <v>4149</v>
      </c>
      <c r="C1475" s="90">
        <v>3705</v>
      </c>
      <c r="D1475" s="90">
        <v>3705</v>
      </c>
      <c r="E1475" s="90" t="s">
        <v>516</v>
      </c>
      <c r="F1475" s="87"/>
      <c r="G1475" s="87"/>
      <c r="H1475" s="87"/>
      <c r="I1475" s="87"/>
      <c r="J1475" s="87"/>
      <c r="K1475" s="87"/>
      <c r="L1475" s="87"/>
      <c r="M1475" s="87"/>
      <c r="N1475" s="87"/>
    </row>
    <row r="1476" spans="1:14" ht="16.5" x14ac:dyDescent="0.3">
      <c r="A1476" s="88" t="s">
        <v>6370</v>
      </c>
      <c r="B1476" s="89" t="s">
        <v>4570</v>
      </c>
      <c r="C1476" s="90">
        <v>3723</v>
      </c>
      <c r="D1476" s="90">
        <v>3723</v>
      </c>
      <c r="E1476" s="90" t="s">
        <v>516</v>
      </c>
    </row>
    <row r="1477" spans="1:14" ht="16.5" x14ac:dyDescent="0.3">
      <c r="A1477" s="88" t="s">
        <v>6371</v>
      </c>
      <c r="B1477" s="89" t="s">
        <v>4150</v>
      </c>
      <c r="C1477" s="90">
        <v>3729</v>
      </c>
      <c r="D1477" s="90">
        <v>3729</v>
      </c>
      <c r="E1477" s="90" t="s">
        <v>516</v>
      </c>
    </row>
    <row r="1478" spans="1:14" ht="16.5" x14ac:dyDescent="0.3">
      <c r="A1478" s="88" t="s">
        <v>6372</v>
      </c>
      <c r="B1478" s="89" t="s">
        <v>4151</v>
      </c>
      <c r="C1478" s="90">
        <v>3737</v>
      </c>
      <c r="D1478" s="90">
        <v>3737</v>
      </c>
      <c r="E1478" s="90" t="s">
        <v>516</v>
      </c>
    </row>
    <row r="1479" spans="1:14" ht="16.5" x14ac:dyDescent="0.3">
      <c r="A1479" s="88" t="s">
        <v>6373</v>
      </c>
      <c r="B1479" s="89" t="s">
        <v>4546</v>
      </c>
      <c r="C1479" s="90">
        <v>3745</v>
      </c>
      <c r="D1479" s="90">
        <v>3745</v>
      </c>
      <c r="E1479" s="90" t="s">
        <v>516</v>
      </c>
    </row>
    <row r="1480" spans="1:14" ht="16.5" x14ac:dyDescent="0.3">
      <c r="A1480" s="88" t="s">
        <v>2115</v>
      </c>
      <c r="B1480" s="89" t="s">
        <v>6374</v>
      </c>
      <c r="C1480" s="90">
        <v>3746</v>
      </c>
      <c r="D1480" s="90">
        <v>3746</v>
      </c>
      <c r="E1480" s="90" t="s">
        <v>516</v>
      </c>
      <c r="F1480" s="87"/>
      <c r="G1480" s="87"/>
      <c r="H1480" s="87"/>
      <c r="I1480" s="87"/>
      <c r="J1480" s="87"/>
      <c r="K1480" s="87"/>
      <c r="L1480" s="87"/>
      <c r="M1480" s="87"/>
      <c r="N1480" s="87"/>
    </row>
    <row r="1481" spans="1:14" ht="16.5" x14ac:dyDescent="0.3">
      <c r="A1481" s="88" t="s">
        <v>1834</v>
      </c>
      <c r="B1481" s="89" t="s">
        <v>1835</v>
      </c>
      <c r="C1481" s="90">
        <v>3748</v>
      </c>
      <c r="D1481" s="90">
        <v>3748</v>
      </c>
      <c r="E1481" s="90" t="s">
        <v>516</v>
      </c>
      <c r="F1481" s="87"/>
      <c r="G1481" s="87"/>
      <c r="H1481" s="87"/>
      <c r="I1481" s="87"/>
      <c r="J1481" s="87"/>
      <c r="K1481" s="87"/>
      <c r="L1481" s="87"/>
      <c r="M1481" s="87"/>
      <c r="N1481" s="87"/>
    </row>
    <row r="1482" spans="1:14" ht="16.5" x14ac:dyDescent="0.3">
      <c r="A1482" s="88" t="s">
        <v>3620</v>
      </c>
      <c r="B1482" s="89" t="s">
        <v>4363</v>
      </c>
      <c r="C1482" s="90">
        <v>3753</v>
      </c>
      <c r="D1482" s="90">
        <v>3753</v>
      </c>
      <c r="E1482" s="90" t="s">
        <v>516</v>
      </c>
      <c r="F1482" s="87"/>
      <c r="G1482" s="87"/>
      <c r="H1482" s="87"/>
      <c r="I1482" s="87"/>
      <c r="J1482" s="87"/>
      <c r="K1482" s="87"/>
      <c r="L1482" s="87"/>
      <c r="M1482" s="87"/>
      <c r="N1482" s="87"/>
    </row>
    <row r="1483" spans="1:14" ht="16.5" x14ac:dyDescent="0.3">
      <c r="A1483" s="88" t="s">
        <v>6375</v>
      </c>
      <c r="B1483" s="89" t="s">
        <v>6376</v>
      </c>
      <c r="C1483" s="90" t="s">
        <v>6377</v>
      </c>
      <c r="D1483" s="90">
        <v>3753</v>
      </c>
      <c r="E1483" s="90" t="s">
        <v>516</v>
      </c>
      <c r="F1483" s="87"/>
      <c r="G1483" s="87"/>
      <c r="H1483" s="87"/>
      <c r="I1483" s="87"/>
      <c r="J1483" s="87"/>
      <c r="K1483" s="87"/>
      <c r="L1483" s="87"/>
      <c r="M1483" s="87"/>
      <c r="N1483" s="87"/>
    </row>
    <row r="1484" spans="1:14" ht="16.5" x14ac:dyDescent="0.3">
      <c r="A1484" s="88" t="s">
        <v>6378</v>
      </c>
      <c r="B1484" s="89" t="s">
        <v>4407</v>
      </c>
      <c r="C1484" s="90" t="s">
        <v>6379</v>
      </c>
      <c r="D1484" s="90">
        <v>3753</v>
      </c>
      <c r="E1484" s="90" t="s">
        <v>516</v>
      </c>
    </row>
    <row r="1485" spans="1:14" ht="16.5" x14ac:dyDescent="0.3">
      <c r="A1485" s="88" t="s">
        <v>718</v>
      </c>
      <c r="B1485" s="89" t="s">
        <v>6380</v>
      </c>
      <c r="C1485" s="90">
        <v>3756</v>
      </c>
      <c r="D1485" s="90">
        <v>3756</v>
      </c>
      <c r="E1485" s="90" t="s">
        <v>516</v>
      </c>
      <c r="F1485" s="87"/>
      <c r="G1485" s="87"/>
      <c r="H1485" s="87"/>
      <c r="I1485" s="87"/>
      <c r="J1485" s="87"/>
      <c r="K1485" s="87"/>
      <c r="L1485" s="87"/>
      <c r="M1485" s="87"/>
      <c r="N1485" s="87"/>
    </row>
    <row r="1486" spans="1:14" ht="16.5" x14ac:dyDescent="0.3">
      <c r="A1486" s="88" t="s">
        <v>6381</v>
      </c>
      <c r="B1486" s="89" t="s">
        <v>4446</v>
      </c>
      <c r="C1486" s="90" t="s">
        <v>6382</v>
      </c>
      <c r="D1486" s="90">
        <v>3771</v>
      </c>
      <c r="E1486" s="90" t="s">
        <v>516</v>
      </c>
      <c r="F1486" s="87"/>
      <c r="G1486" s="87"/>
      <c r="H1486" s="87"/>
      <c r="I1486" s="87"/>
      <c r="J1486" s="87"/>
      <c r="K1486" s="87"/>
      <c r="L1486" s="87"/>
      <c r="M1486" s="87"/>
      <c r="N1486" s="87"/>
    </row>
    <row r="1487" spans="1:14" ht="16.5" x14ac:dyDescent="0.3">
      <c r="A1487" s="88" t="s">
        <v>3033</v>
      </c>
      <c r="B1487" s="89" t="s">
        <v>6383</v>
      </c>
      <c r="C1487" s="90">
        <v>3775</v>
      </c>
      <c r="D1487" s="90">
        <v>3775</v>
      </c>
      <c r="E1487" s="90" t="s">
        <v>541</v>
      </c>
      <c r="F1487" s="87"/>
      <c r="G1487" s="87"/>
      <c r="H1487" s="87"/>
      <c r="I1487" s="87"/>
      <c r="J1487" s="87"/>
      <c r="K1487" s="87"/>
      <c r="L1487" s="87"/>
      <c r="M1487" s="87"/>
      <c r="N1487" s="87"/>
    </row>
    <row r="1488" spans="1:14" ht="16.5" x14ac:dyDescent="0.3">
      <c r="A1488" s="88" t="s">
        <v>1078</v>
      </c>
      <c r="B1488" s="89" t="s">
        <v>1079</v>
      </c>
      <c r="C1488" s="90" t="s">
        <v>1080</v>
      </c>
      <c r="D1488" s="90">
        <v>3780</v>
      </c>
      <c r="E1488" s="90" t="s">
        <v>516</v>
      </c>
      <c r="F1488" s="87"/>
      <c r="G1488" s="87"/>
      <c r="H1488" s="87"/>
      <c r="I1488" s="87"/>
      <c r="J1488" s="87"/>
      <c r="K1488" s="87"/>
      <c r="L1488" s="87"/>
      <c r="M1488" s="87"/>
      <c r="N1488" s="87"/>
    </row>
    <row r="1489" spans="1:14" ht="16.5" x14ac:dyDescent="0.3">
      <c r="A1489" s="88" t="s">
        <v>6384</v>
      </c>
      <c r="B1489" s="89" t="s">
        <v>6385</v>
      </c>
      <c r="C1489" s="90" t="s">
        <v>6386</v>
      </c>
      <c r="D1489" s="90">
        <v>3788</v>
      </c>
      <c r="E1489" s="90" t="s">
        <v>516</v>
      </c>
      <c r="F1489" s="87"/>
      <c r="G1489" s="87"/>
      <c r="H1489" s="87"/>
      <c r="I1489" s="87"/>
      <c r="J1489" s="87"/>
      <c r="K1489" s="87"/>
      <c r="L1489" s="87"/>
      <c r="M1489" s="87"/>
      <c r="N1489" s="87"/>
    </row>
    <row r="1490" spans="1:14" ht="16.5" x14ac:dyDescent="0.3">
      <c r="A1490" s="88" t="s">
        <v>766</v>
      </c>
      <c r="B1490" s="89" t="s">
        <v>767</v>
      </c>
      <c r="C1490" s="90">
        <v>3794</v>
      </c>
      <c r="D1490" s="90">
        <v>3794</v>
      </c>
      <c r="E1490" s="90" t="s">
        <v>516</v>
      </c>
      <c r="F1490" s="87"/>
      <c r="G1490" s="87"/>
      <c r="H1490" s="87"/>
      <c r="I1490" s="87"/>
      <c r="J1490" s="87"/>
      <c r="K1490" s="87"/>
      <c r="L1490" s="87"/>
      <c r="M1490" s="87"/>
      <c r="N1490" s="87"/>
    </row>
    <row r="1491" spans="1:14" ht="16.5" x14ac:dyDescent="0.3">
      <c r="A1491" s="88" t="s">
        <v>6387</v>
      </c>
      <c r="B1491" s="89" t="s">
        <v>4451</v>
      </c>
      <c r="C1491" s="90" t="s">
        <v>6388</v>
      </c>
      <c r="D1491" s="90">
        <v>3805</v>
      </c>
      <c r="E1491" s="90" t="s">
        <v>541</v>
      </c>
    </row>
    <row r="1492" spans="1:14" ht="16.5" x14ac:dyDescent="0.3">
      <c r="A1492" s="88" t="s">
        <v>6389</v>
      </c>
      <c r="B1492" s="89" t="s">
        <v>3621</v>
      </c>
      <c r="C1492" s="90">
        <v>3806</v>
      </c>
      <c r="D1492" s="90">
        <v>3806</v>
      </c>
      <c r="E1492" s="90" t="s">
        <v>516</v>
      </c>
    </row>
    <row r="1493" spans="1:14" ht="16.5" x14ac:dyDescent="0.3">
      <c r="A1493" s="88" t="s">
        <v>3622</v>
      </c>
      <c r="B1493" s="89" t="s">
        <v>6390</v>
      </c>
      <c r="C1493" s="90">
        <v>3810</v>
      </c>
      <c r="D1493" s="90">
        <v>3810</v>
      </c>
      <c r="E1493" s="90" t="s">
        <v>541</v>
      </c>
    </row>
    <row r="1494" spans="1:14" ht="16.5" x14ac:dyDescent="0.3">
      <c r="A1494" s="88" t="s">
        <v>3623</v>
      </c>
      <c r="B1494" s="89" t="s">
        <v>4153</v>
      </c>
      <c r="C1494" s="90">
        <v>3812</v>
      </c>
      <c r="D1494" s="90">
        <v>3812</v>
      </c>
      <c r="E1494" s="90" t="s">
        <v>516</v>
      </c>
    </row>
    <row r="1495" spans="1:14" ht="16.5" x14ac:dyDescent="0.3">
      <c r="A1495" s="88" t="s">
        <v>6391</v>
      </c>
      <c r="B1495" s="89" t="s">
        <v>4457</v>
      </c>
      <c r="C1495" s="90">
        <v>3814</v>
      </c>
      <c r="D1495" s="90">
        <v>3814</v>
      </c>
      <c r="E1495" s="90" t="s">
        <v>516</v>
      </c>
    </row>
    <row r="1496" spans="1:14" ht="16.5" x14ac:dyDescent="0.3">
      <c r="A1496" s="88" t="s">
        <v>6392</v>
      </c>
      <c r="B1496" s="89" t="s">
        <v>6393</v>
      </c>
      <c r="C1496" s="90" t="s">
        <v>6394</v>
      </c>
      <c r="D1496" s="90">
        <v>3818</v>
      </c>
      <c r="E1496" s="90" t="s">
        <v>516</v>
      </c>
    </row>
    <row r="1497" spans="1:14" ht="16.5" x14ac:dyDescent="0.3">
      <c r="A1497" s="88" t="s">
        <v>6395</v>
      </c>
      <c r="B1497" s="89" t="s">
        <v>6396</v>
      </c>
      <c r="C1497" s="90">
        <v>3818</v>
      </c>
      <c r="D1497" s="90">
        <v>3818</v>
      </c>
      <c r="E1497" s="90" t="s">
        <v>516</v>
      </c>
    </row>
    <row r="1498" spans="1:14" ht="16.5" x14ac:dyDescent="0.3">
      <c r="A1498" s="88" t="s">
        <v>6397</v>
      </c>
      <c r="B1498" s="89" t="s">
        <v>6398</v>
      </c>
      <c r="C1498" s="90" t="s">
        <v>6399</v>
      </c>
      <c r="D1498" s="90">
        <v>3822</v>
      </c>
      <c r="E1498" s="90" t="s">
        <v>516</v>
      </c>
    </row>
    <row r="1499" spans="1:14" ht="16.5" x14ac:dyDescent="0.3">
      <c r="A1499" s="88" t="s">
        <v>1456</v>
      </c>
      <c r="B1499" s="89" t="s">
        <v>1457</v>
      </c>
      <c r="C1499" s="90">
        <v>3828</v>
      </c>
      <c r="D1499" s="90">
        <v>3828</v>
      </c>
      <c r="E1499" s="90" t="s">
        <v>516</v>
      </c>
      <c r="F1499" s="87"/>
      <c r="G1499" s="87"/>
      <c r="H1499" s="87"/>
      <c r="I1499" s="87"/>
      <c r="J1499" s="87"/>
      <c r="K1499" s="87"/>
      <c r="L1499" s="87"/>
      <c r="M1499" s="87"/>
      <c r="N1499" s="87"/>
    </row>
    <row r="1500" spans="1:14" ht="16.5" x14ac:dyDescent="0.3">
      <c r="A1500" s="88" t="s">
        <v>6400</v>
      </c>
      <c r="B1500" s="89" t="s">
        <v>4331</v>
      </c>
      <c r="C1500" s="90">
        <v>3831</v>
      </c>
      <c r="D1500" s="90">
        <v>3831</v>
      </c>
      <c r="E1500" s="90" t="s">
        <v>516</v>
      </c>
    </row>
    <row r="1501" spans="1:14" ht="16.5" x14ac:dyDescent="0.3">
      <c r="A1501" s="88" t="s">
        <v>482</v>
      </c>
      <c r="B1501" s="89" t="s">
        <v>3030</v>
      </c>
      <c r="C1501" s="90">
        <v>3835</v>
      </c>
      <c r="D1501" s="90">
        <v>3835</v>
      </c>
      <c r="E1501" s="90" t="s">
        <v>516</v>
      </c>
      <c r="F1501" s="87"/>
      <c r="G1501" s="87"/>
      <c r="H1501" s="87"/>
      <c r="I1501" s="87"/>
      <c r="J1501" s="87"/>
      <c r="K1501" s="87"/>
      <c r="L1501" s="87"/>
      <c r="M1501" s="87"/>
      <c r="N1501" s="87"/>
    </row>
    <row r="1502" spans="1:14" ht="16.5" x14ac:dyDescent="0.3">
      <c r="A1502" s="88" t="s">
        <v>6401</v>
      </c>
      <c r="B1502" s="89" t="s">
        <v>4434</v>
      </c>
      <c r="C1502" s="90" t="s">
        <v>6402</v>
      </c>
      <c r="D1502" s="90">
        <v>3850</v>
      </c>
      <c r="E1502" s="90" t="s">
        <v>516</v>
      </c>
    </row>
    <row r="1503" spans="1:14" ht="16.5" x14ac:dyDescent="0.3">
      <c r="A1503" s="88" t="s">
        <v>6403</v>
      </c>
      <c r="B1503" s="89" t="s">
        <v>6404</v>
      </c>
      <c r="C1503" s="90" t="s">
        <v>6405</v>
      </c>
      <c r="D1503" s="90">
        <v>3858</v>
      </c>
      <c r="E1503" s="90" t="s">
        <v>516</v>
      </c>
    </row>
    <row r="1504" spans="1:14" ht="16.5" x14ac:dyDescent="0.3">
      <c r="A1504" s="88" t="s">
        <v>6406</v>
      </c>
      <c r="B1504" s="89" t="s">
        <v>6407</v>
      </c>
      <c r="C1504" s="90" t="s">
        <v>6408</v>
      </c>
      <c r="D1504" s="90">
        <v>3867</v>
      </c>
      <c r="E1504" s="90" t="s">
        <v>516</v>
      </c>
    </row>
    <row r="1505" spans="1:14" ht="16.5" x14ac:dyDescent="0.3">
      <c r="A1505" s="88" t="s">
        <v>6409</v>
      </c>
      <c r="B1505" s="89" t="s">
        <v>4556</v>
      </c>
      <c r="C1505" s="90" t="s">
        <v>6410</v>
      </c>
      <c r="D1505" s="90">
        <v>3867</v>
      </c>
      <c r="E1505" s="90" t="s">
        <v>516</v>
      </c>
    </row>
    <row r="1506" spans="1:14" ht="16.5" x14ac:dyDescent="0.3">
      <c r="A1506" s="88" t="s">
        <v>6411</v>
      </c>
      <c r="B1506" s="89" t="s">
        <v>3624</v>
      </c>
      <c r="C1506" s="90">
        <v>3867</v>
      </c>
      <c r="D1506" s="90">
        <v>3867</v>
      </c>
      <c r="E1506" s="90" t="s">
        <v>516</v>
      </c>
    </row>
    <row r="1507" spans="1:14" ht="16.5" x14ac:dyDescent="0.3">
      <c r="A1507" s="88" t="s">
        <v>300</v>
      </c>
      <c r="B1507" s="89" t="s">
        <v>6202</v>
      </c>
      <c r="C1507" s="90">
        <v>3872</v>
      </c>
      <c r="D1507" s="90">
        <v>3872</v>
      </c>
      <c r="E1507" s="90" t="s">
        <v>516</v>
      </c>
      <c r="F1507" s="87"/>
      <c r="G1507" s="87"/>
      <c r="H1507" s="87"/>
      <c r="I1507" s="87"/>
      <c r="J1507" s="87"/>
      <c r="K1507" s="87"/>
      <c r="L1507" s="87"/>
      <c r="M1507" s="87"/>
      <c r="N1507" s="87"/>
    </row>
    <row r="1508" spans="1:14" ht="16.5" x14ac:dyDescent="0.3">
      <c r="A1508" s="88" t="s">
        <v>2185</v>
      </c>
      <c r="B1508" s="89" t="s">
        <v>2186</v>
      </c>
      <c r="C1508" s="90">
        <v>3876</v>
      </c>
      <c r="D1508" s="90">
        <v>3876</v>
      </c>
      <c r="E1508" s="90" t="s">
        <v>516</v>
      </c>
      <c r="F1508" s="87"/>
      <c r="G1508" s="87"/>
      <c r="H1508" s="87"/>
      <c r="I1508" s="87"/>
      <c r="J1508" s="87"/>
      <c r="K1508" s="87"/>
      <c r="L1508" s="87"/>
      <c r="M1508" s="87"/>
      <c r="N1508" s="87"/>
    </row>
    <row r="1509" spans="1:14" ht="16.5" x14ac:dyDescent="0.3">
      <c r="A1509" s="88" t="s">
        <v>1832</v>
      </c>
      <c r="B1509" s="89" t="s">
        <v>1833</v>
      </c>
      <c r="C1509" s="90">
        <v>3883</v>
      </c>
      <c r="D1509" s="90">
        <v>3883</v>
      </c>
      <c r="E1509" s="90" t="s">
        <v>516</v>
      </c>
      <c r="F1509" s="87"/>
      <c r="G1509" s="87"/>
      <c r="H1509" s="87"/>
      <c r="I1509" s="87"/>
      <c r="J1509" s="87"/>
      <c r="K1509" s="87"/>
      <c r="L1509" s="87"/>
      <c r="M1509" s="87"/>
      <c r="N1509" s="87"/>
    </row>
    <row r="1510" spans="1:14" ht="16.5" x14ac:dyDescent="0.3">
      <c r="A1510" s="88" t="s">
        <v>361</v>
      </c>
      <c r="B1510" s="89" t="s">
        <v>2261</v>
      </c>
      <c r="C1510" s="90">
        <v>3887</v>
      </c>
      <c r="D1510" s="90">
        <v>3887</v>
      </c>
      <c r="E1510" s="90" t="s">
        <v>516</v>
      </c>
      <c r="F1510" s="87"/>
      <c r="G1510" s="87"/>
      <c r="H1510" s="87"/>
      <c r="I1510" s="87"/>
      <c r="J1510" s="87"/>
      <c r="K1510" s="87"/>
      <c r="L1510" s="87"/>
      <c r="M1510" s="87"/>
      <c r="N1510" s="87"/>
    </row>
    <row r="1511" spans="1:14" ht="16.5" x14ac:dyDescent="0.3">
      <c r="A1511" s="88" t="s">
        <v>2994</v>
      </c>
      <c r="B1511" s="89" t="s">
        <v>2995</v>
      </c>
      <c r="C1511" s="90">
        <v>3891</v>
      </c>
      <c r="D1511" s="90">
        <v>3891</v>
      </c>
      <c r="E1511" s="90" t="s">
        <v>516</v>
      </c>
      <c r="F1511" s="87"/>
      <c r="G1511" s="87"/>
      <c r="H1511" s="87"/>
      <c r="I1511" s="87"/>
      <c r="J1511" s="87"/>
      <c r="K1511" s="87"/>
      <c r="L1511" s="87"/>
      <c r="M1511" s="87"/>
      <c r="N1511" s="87"/>
    </row>
    <row r="1512" spans="1:14" ht="16.5" x14ac:dyDescent="0.3">
      <c r="A1512" s="88" t="s">
        <v>6412</v>
      </c>
      <c r="B1512" s="89" t="s">
        <v>6413</v>
      </c>
      <c r="C1512" s="90" t="s">
        <v>6414</v>
      </c>
      <c r="D1512" s="90">
        <v>3892</v>
      </c>
      <c r="E1512" s="90" t="s">
        <v>516</v>
      </c>
      <c r="F1512" s="87"/>
      <c r="G1512" s="87"/>
      <c r="H1512" s="87"/>
      <c r="I1512" s="87"/>
      <c r="J1512" s="87"/>
      <c r="K1512" s="87"/>
      <c r="L1512" s="87"/>
      <c r="M1512" s="87"/>
      <c r="N1512" s="87"/>
    </row>
    <row r="1513" spans="1:14" ht="16.5" x14ac:dyDescent="0.3">
      <c r="A1513" s="88" t="s">
        <v>1112</v>
      </c>
      <c r="B1513" s="89" t="s">
        <v>1113</v>
      </c>
      <c r="C1513" s="90">
        <v>3892</v>
      </c>
      <c r="D1513" s="90">
        <v>3892</v>
      </c>
      <c r="E1513" s="90" t="s">
        <v>516</v>
      </c>
      <c r="F1513" s="87"/>
      <c r="G1513" s="87"/>
      <c r="H1513" s="87"/>
      <c r="I1513" s="87"/>
      <c r="J1513" s="87"/>
      <c r="K1513" s="87"/>
      <c r="L1513" s="87"/>
      <c r="M1513" s="87"/>
      <c r="N1513" s="87"/>
    </row>
    <row r="1514" spans="1:14" ht="16.5" x14ac:dyDescent="0.3">
      <c r="A1514" s="88" t="s">
        <v>6415</v>
      </c>
      <c r="B1514" s="89" t="s">
        <v>6416</v>
      </c>
      <c r="C1514" s="90" t="s">
        <v>6417</v>
      </c>
      <c r="D1514" s="90">
        <v>3893</v>
      </c>
      <c r="E1514" s="90" t="s">
        <v>516</v>
      </c>
    </row>
    <row r="1515" spans="1:14" ht="16.5" x14ac:dyDescent="0.3">
      <c r="A1515" s="88" t="s">
        <v>6418</v>
      </c>
      <c r="B1515" s="89" t="s">
        <v>6419</v>
      </c>
      <c r="C1515" s="90" t="s">
        <v>6420</v>
      </c>
      <c r="D1515" s="90">
        <v>3894</v>
      </c>
      <c r="E1515" s="90" t="s">
        <v>516</v>
      </c>
    </row>
    <row r="1516" spans="1:14" ht="16.5" x14ac:dyDescent="0.3">
      <c r="A1516" s="88" t="s">
        <v>6421</v>
      </c>
      <c r="B1516" s="89" t="s">
        <v>3625</v>
      </c>
      <c r="C1516" s="90">
        <v>3912</v>
      </c>
      <c r="D1516" s="90">
        <v>3912</v>
      </c>
      <c r="E1516" s="90" t="s">
        <v>516</v>
      </c>
    </row>
    <row r="1517" spans="1:14" ht="16.5" x14ac:dyDescent="0.3">
      <c r="A1517" s="88" t="s">
        <v>6422</v>
      </c>
      <c r="B1517" s="89" t="s">
        <v>890</v>
      </c>
      <c r="C1517" s="90">
        <v>3914</v>
      </c>
      <c r="D1517" s="90">
        <v>3914</v>
      </c>
      <c r="E1517" s="90" t="s">
        <v>516</v>
      </c>
    </row>
    <row r="1518" spans="1:14" ht="16.5" x14ac:dyDescent="0.3">
      <c r="A1518" s="88" t="s">
        <v>183</v>
      </c>
      <c r="B1518" s="89" t="s">
        <v>934</v>
      </c>
      <c r="C1518" s="90">
        <v>3938</v>
      </c>
      <c r="D1518" s="90">
        <v>3938</v>
      </c>
      <c r="E1518" s="90" t="s">
        <v>516</v>
      </c>
      <c r="F1518" s="87"/>
      <c r="G1518" s="87"/>
      <c r="H1518" s="87"/>
      <c r="I1518" s="87"/>
      <c r="J1518" s="87"/>
      <c r="K1518" s="87"/>
      <c r="L1518" s="87"/>
      <c r="M1518" s="87"/>
      <c r="N1518" s="87"/>
    </row>
    <row r="1519" spans="1:14" ht="16.5" x14ac:dyDescent="0.3">
      <c r="A1519" s="88" t="s">
        <v>2876</v>
      </c>
      <c r="B1519" s="89" t="s">
        <v>2877</v>
      </c>
      <c r="C1519" s="90" t="s">
        <v>2878</v>
      </c>
      <c r="D1519" s="90">
        <v>3950</v>
      </c>
      <c r="E1519" s="90" t="s">
        <v>516</v>
      </c>
      <c r="F1519" s="87"/>
      <c r="G1519" s="87"/>
      <c r="H1519" s="87"/>
      <c r="I1519" s="87"/>
      <c r="J1519" s="87"/>
      <c r="K1519" s="87"/>
      <c r="L1519" s="87"/>
      <c r="M1519" s="87"/>
      <c r="N1519" s="87"/>
    </row>
    <row r="1520" spans="1:14" ht="16.5" x14ac:dyDescent="0.3">
      <c r="A1520" s="88" t="s">
        <v>3626</v>
      </c>
      <c r="B1520" s="89" t="s">
        <v>4154</v>
      </c>
      <c r="C1520" s="90">
        <v>3963</v>
      </c>
      <c r="D1520" s="90">
        <v>3963</v>
      </c>
      <c r="E1520" s="90" t="s">
        <v>516</v>
      </c>
    </row>
    <row r="1521" spans="1:14" ht="16.5" x14ac:dyDescent="0.3">
      <c r="A1521" s="88" t="s">
        <v>3627</v>
      </c>
      <c r="B1521" s="89" t="s">
        <v>6423</v>
      </c>
      <c r="C1521" s="90">
        <v>3964</v>
      </c>
      <c r="D1521" s="90">
        <v>3964</v>
      </c>
      <c r="E1521" s="90" t="s">
        <v>516</v>
      </c>
    </row>
    <row r="1522" spans="1:14" ht="16.5" x14ac:dyDescent="0.3">
      <c r="A1522" s="88" t="s">
        <v>6424</v>
      </c>
      <c r="B1522" s="89" t="s">
        <v>6425</v>
      </c>
      <c r="C1522" s="90">
        <v>3967</v>
      </c>
      <c r="D1522" s="90">
        <v>3967</v>
      </c>
      <c r="E1522" s="90" t="s">
        <v>516</v>
      </c>
    </row>
    <row r="1523" spans="1:14" ht="16.5" x14ac:dyDescent="0.3">
      <c r="A1523" s="88" t="s">
        <v>6426</v>
      </c>
      <c r="B1523" s="89" t="s">
        <v>6427</v>
      </c>
      <c r="C1523" s="90" t="s">
        <v>6428</v>
      </c>
      <c r="D1523" s="90">
        <v>3972</v>
      </c>
      <c r="E1523" s="90" t="s">
        <v>516</v>
      </c>
    </row>
    <row r="1524" spans="1:14" ht="16.5" x14ac:dyDescent="0.3">
      <c r="A1524" s="88" t="s">
        <v>305</v>
      </c>
      <c r="B1524" s="89" t="s">
        <v>6429</v>
      </c>
      <c r="C1524" s="90">
        <v>3999</v>
      </c>
      <c r="D1524" s="90">
        <v>3999</v>
      </c>
      <c r="E1524" s="90" t="s">
        <v>541</v>
      </c>
      <c r="F1524" s="87"/>
      <c r="G1524" s="87"/>
      <c r="H1524" s="87"/>
      <c r="I1524" s="87"/>
      <c r="J1524" s="87"/>
      <c r="K1524" s="87"/>
      <c r="L1524" s="87"/>
      <c r="M1524" s="87"/>
      <c r="N1524" s="87"/>
    </row>
    <row r="1525" spans="1:14" ht="16.5" x14ac:dyDescent="0.3">
      <c r="A1525" s="88" t="s">
        <v>6430</v>
      </c>
      <c r="B1525" s="89" t="s">
        <v>4484</v>
      </c>
      <c r="C1525" s="90">
        <v>4001</v>
      </c>
      <c r="D1525" s="90">
        <v>4001</v>
      </c>
      <c r="E1525" s="90" t="s">
        <v>516</v>
      </c>
    </row>
    <row r="1526" spans="1:14" ht="16.5" x14ac:dyDescent="0.3">
      <c r="A1526" s="88" t="s">
        <v>2532</v>
      </c>
      <c r="B1526" s="89" t="s">
        <v>2533</v>
      </c>
      <c r="C1526" s="90">
        <v>4002</v>
      </c>
      <c r="D1526" s="90">
        <v>4002</v>
      </c>
      <c r="E1526" s="90" t="s">
        <v>516</v>
      </c>
      <c r="F1526" s="87"/>
      <c r="G1526" s="87"/>
      <c r="H1526" s="87"/>
      <c r="I1526" s="87"/>
      <c r="J1526" s="87"/>
      <c r="K1526" s="87"/>
      <c r="L1526" s="87"/>
      <c r="M1526" s="87"/>
      <c r="N1526" s="87"/>
    </row>
    <row r="1527" spans="1:14" ht="16.5" x14ac:dyDescent="0.3">
      <c r="A1527" s="88" t="s">
        <v>6431</v>
      </c>
      <c r="B1527" s="89" t="s">
        <v>6432</v>
      </c>
      <c r="C1527" s="90" t="s">
        <v>6433</v>
      </c>
      <c r="D1527" s="90">
        <v>4007</v>
      </c>
      <c r="E1527" s="90" t="s">
        <v>516</v>
      </c>
    </row>
    <row r="1528" spans="1:14" ht="16.5" x14ac:dyDescent="0.3">
      <c r="A1528" s="88" t="s">
        <v>6434</v>
      </c>
      <c r="B1528" s="89" t="s">
        <v>4390</v>
      </c>
      <c r="C1528" s="90" t="s">
        <v>6435</v>
      </c>
      <c r="D1528" s="90">
        <v>4007</v>
      </c>
      <c r="E1528" s="90" t="s">
        <v>516</v>
      </c>
    </row>
    <row r="1529" spans="1:14" ht="16.5" x14ac:dyDescent="0.3">
      <c r="A1529" s="88" t="s">
        <v>6436</v>
      </c>
      <c r="B1529" s="89" t="s">
        <v>6437</v>
      </c>
      <c r="C1529" s="90">
        <v>4007</v>
      </c>
      <c r="D1529" s="90">
        <v>4007</v>
      </c>
      <c r="E1529" s="90" t="s">
        <v>541</v>
      </c>
    </row>
    <row r="1530" spans="1:14" ht="16.5" x14ac:dyDescent="0.3">
      <c r="A1530" s="88" t="s">
        <v>6438</v>
      </c>
      <c r="B1530" s="89" t="s">
        <v>4597</v>
      </c>
      <c r="C1530" s="90" t="s">
        <v>6439</v>
      </c>
      <c r="D1530" s="90">
        <v>4027</v>
      </c>
      <c r="E1530" s="90" t="s">
        <v>516</v>
      </c>
      <c r="F1530" s="87"/>
      <c r="G1530" s="87"/>
      <c r="H1530" s="87"/>
      <c r="I1530" s="87"/>
      <c r="J1530" s="87"/>
      <c r="K1530" s="87"/>
      <c r="L1530" s="87"/>
      <c r="M1530" s="87"/>
      <c r="N1530" s="87"/>
    </row>
    <row r="1531" spans="1:14" ht="16.5" x14ac:dyDescent="0.3">
      <c r="A1531" s="88" t="s">
        <v>6440</v>
      </c>
      <c r="B1531" s="89" t="s">
        <v>6441</v>
      </c>
      <c r="C1531" s="90" t="s">
        <v>6442</v>
      </c>
      <c r="D1531" s="90">
        <v>4027</v>
      </c>
      <c r="E1531" s="90" t="s">
        <v>516</v>
      </c>
      <c r="F1531" s="87"/>
      <c r="G1531" s="87"/>
      <c r="H1531" s="87"/>
      <c r="I1531" s="87"/>
      <c r="J1531" s="87"/>
      <c r="K1531" s="87"/>
      <c r="L1531" s="87"/>
      <c r="M1531" s="87"/>
      <c r="N1531" s="87"/>
    </row>
    <row r="1532" spans="1:14" ht="16.5" x14ac:dyDescent="0.3">
      <c r="A1532" s="88" t="s">
        <v>3629</v>
      </c>
      <c r="B1532" s="89" t="s">
        <v>4155</v>
      </c>
      <c r="C1532" s="90">
        <v>4030</v>
      </c>
      <c r="D1532" s="90">
        <v>4030</v>
      </c>
      <c r="E1532" s="90" t="s">
        <v>516</v>
      </c>
    </row>
    <row r="1533" spans="1:14" ht="16.5" x14ac:dyDescent="0.3">
      <c r="A1533" s="88" t="s">
        <v>6443</v>
      </c>
      <c r="B1533" s="89" t="s">
        <v>4510</v>
      </c>
      <c r="C1533" s="90">
        <v>4036</v>
      </c>
      <c r="D1533" s="90">
        <v>4036</v>
      </c>
      <c r="E1533" s="90" t="s">
        <v>516</v>
      </c>
    </row>
    <row r="1534" spans="1:14" ht="16.5" x14ac:dyDescent="0.3">
      <c r="A1534" s="88" t="s">
        <v>2094</v>
      </c>
      <c r="B1534" s="89" t="s">
        <v>1887</v>
      </c>
      <c r="C1534" s="90">
        <v>4045</v>
      </c>
      <c r="D1534" s="90">
        <v>4045</v>
      </c>
      <c r="E1534" s="90" t="s">
        <v>516</v>
      </c>
      <c r="F1534" s="87"/>
      <c r="G1534" s="87"/>
      <c r="H1534" s="87"/>
      <c r="I1534" s="87"/>
      <c r="J1534" s="87"/>
      <c r="K1534" s="87"/>
      <c r="L1534" s="87"/>
      <c r="M1534" s="87"/>
      <c r="N1534" s="87"/>
    </row>
    <row r="1535" spans="1:14" ht="16.5" x14ac:dyDescent="0.3">
      <c r="A1535" s="88" t="s">
        <v>1122</v>
      </c>
      <c r="B1535" s="89" t="s">
        <v>1123</v>
      </c>
      <c r="C1535" s="90">
        <v>4073</v>
      </c>
      <c r="D1535" s="90">
        <v>4073</v>
      </c>
      <c r="E1535" s="90" t="s">
        <v>516</v>
      </c>
      <c r="F1535" s="87"/>
      <c r="G1535" s="87"/>
      <c r="H1535" s="87"/>
      <c r="I1535" s="87"/>
      <c r="J1535" s="87"/>
      <c r="K1535" s="87"/>
      <c r="L1535" s="87"/>
      <c r="M1535" s="87"/>
      <c r="N1535" s="87"/>
    </row>
    <row r="1536" spans="1:14" ht="16.5" x14ac:dyDescent="0.3">
      <c r="A1536" s="88" t="s">
        <v>6444</v>
      </c>
      <c r="B1536" s="89" t="s">
        <v>4156</v>
      </c>
      <c r="C1536" s="90">
        <v>4081</v>
      </c>
      <c r="D1536" s="90">
        <v>4081</v>
      </c>
      <c r="E1536" s="90" t="s">
        <v>516</v>
      </c>
    </row>
    <row r="1537" spans="1:14" ht="16.5" x14ac:dyDescent="0.3">
      <c r="A1537" s="88" t="s">
        <v>6445</v>
      </c>
      <c r="B1537" s="89" t="s">
        <v>4157</v>
      </c>
      <c r="C1537" s="90">
        <v>4094</v>
      </c>
      <c r="D1537" s="90">
        <v>4094</v>
      </c>
      <c r="E1537" s="90" t="s">
        <v>516</v>
      </c>
    </row>
    <row r="1538" spans="1:14" ht="16.5" x14ac:dyDescent="0.3">
      <c r="A1538" s="88" t="s">
        <v>3630</v>
      </c>
      <c r="B1538" s="89" t="s">
        <v>4447</v>
      </c>
      <c r="C1538" s="90">
        <v>4107</v>
      </c>
      <c r="D1538" s="90">
        <v>4107</v>
      </c>
      <c r="E1538" s="90" t="s">
        <v>516</v>
      </c>
    </row>
    <row r="1539" spans="1:14" ht="16.5" x14ac:dyDescent="0.3">
      <c r="A1539" s="88" t="s">
        <v>6446</v>
      </c>
      <c r="B1539" s="89" t="s">
        <v>6447</v>
      </c>
      <c r="C1539" s="90" t="s">
        <v>6448</v>
      </c>
      <c r="D1539" s="90">
        <v>4111</v>
      </c>
      <c r="E1539" s="90" t="s">
        <v>541</v>
      </c>
    </row>
    <row r="1540" spans="1:14" ht="16.5" x14ac:dyDescent="0.3">
      <c r="A1540" s="88" t="s">
        <v>855</v>
      </c>
      <c r="B1540" s="89" t="s">
        <v>856</v>
      </c>
      <c r="C1540" s="90">
        <v>4112</v>
      </c>
      <c r="D1540" s="90">
        <v>4112</v>
      </c>
      <c r="E1540" s="90" t="s">
        <v>516</v>
      </c>
      <c r="F1540" s="87"/>
      <c r="G1540" s="87"/>
      <c r="H1540" s="87"/>
      <c r="I1540" s="87"/>
      <c r="J1540" s="87"/>
      <c r="K1540" s="87"/>
      <c r="L1540" s="87"/>
      <c r="M1540" s="87"/>
      <c r="N1540" s="87"/>
    </row>
    <row r="1541" spans="1:14" ht="16.5" x14ac:dyDescent="0.3">
      <c r="A1541" s="88" t="s">
        <v>6449</v>
      </c>
      <c r="B1541" s="89" t="s">
        <v>3631</v>
      </c>
      <c r="C1541" s="90">
        <v>4113</v>
      </c>
      <c r="D1541" s="90">
        <v>4113</v>
      </c>
      <c r="E1541" s="90" t="s">
        <v>516</v>
      </c>
    </row>
    <row r="1542" spans="1:14" ht="16.5" x14ac:dyDescent="0.3">
      <c r="A1542" s="88" t="s">
        <v>3632</v>
      </c>
      <c r="B1542" s="89" t="s">
        <v>3632</v>
      </c>
      <c r="C1542" s="90">
        <v>4114</v>
      </c>
      <c r="D1542" s="90">
        <v>4114</v>
      </c>
      <c r="E1542" s="90" t="s">
        <v>516</v>
      </c>
    </row>
    <row r="1543" spans="1:14" ht="16.5" x14ac:dyDescent="0.3">
      <c r="A1543" s="88" t="s">
        <v>6450</v>
      </c>
      <c r="B1543" s="89" t="s">
        <v>6451</v>
      </c>
      <c r="C1543" s="90" t="s">
        <v>6452</v>
      </c>
      <c r="D1543" s="90">
        <v>4140</v>
      </c>
      <c r="E1543" s="90" t="s">
        <v>541</v>
      </c>
    </row>
    <row r="1544" spans="1:14" ht="16.5" x14ac:dyDescent="0.3">
      <c r="A1544" s="88" t="s">
        <v>3633</v>
      </c>
      <c r="B1544" s="89" t="s">
        <v>6453</v>
      </c>
      <c r="C1544" s="90">
        <v>4147</v>
      </c>
      <c r="D1544" s="90">
        <v>4147</v>
      </c>
      <c r="E1544" s="90" t="s">
        <v>541</v>
      </c>
    </row>
    <row r="1545" spans="1:14" ht="16.5" x14ac:dyDescent="0.3">
      <c r="A1545" s="88" t="s">
        <v>3635</v>
      </c>
      <c r="B1545" s="89" t="s">
        <v>4158</v>
      </c>
      <c r="C1545" s="90">
        <v>4163</v>
      </c>
      <c r="D1545" s="90">
        <v>4163</v>
      </c>
      <c r="E1545" s="90" t="s">
        <v>516</v>
      </c>
      <c r="F1545" s="87"/>
      <c r="G1545" s="87"/>
      <c r="H1545" s="87"/>
      <c r="I1545" s="87"/>
      <c r="J1545" s="87"/>
      <c r="K1545" s="87"/>
      <c r="L1545" s="87"/>
      <c r="M1545" s="87"/>
      <c r="N1545" s="87"/>
    </row>
    <row r="1546" spans="1:14" ht="16.5" x14ac:dyDescent="0.3">
      <c r="A1546" s="88" t="s">
        <v>2981</v>
      </c>
      <c r="B1546" s="89" t="s">
        <v>6454</v>
      </c>
      <c r="C1546" s="90" t="s">
        <v>2982</v>
      </c>
      <c r="D1546" s="90">
        <v>4164</v>
      </c>
      <c r="E1546" s="90" t="s">
        <v>516</v>
      </c>
      <c r="F1546" s="87"/>
      <c r="G1546" s="87"/>
      <c r="H1546" s="87"/>
      <c r="I1546" s="87"/>
      <c r="J1546" s="87"/>
      <c r="K1546" s="87"/>
      <c r="L1546" s="87"/>
      <c r="M1546" s="87"/>
      <c r="N1546" s="87"/>
    </row>
    <row r="1547" spans="1:14" ht="16.5" x14ac:dyDescent="0.3">
      <c r="A1547" s="88" t="s">
        <v>3636</v>
      </c>
      <c r="B1547" s="89" t="s">
        <v>4137</v>
      </c>
      <c r="C1547" s="90">
        <v>4164</v>
      </c>
      <c r="D1547" s="90">
        <v>4164</v>
      </c>
      <c r="E1547" s="90" t="s">
        <v>516</v>
      </c>
      <c r="F1547" s="87"/>
      <c r="G1547" s="87"/>
      <c r="H1547" s="87"/>
      <c r="I1547" s="87"/>
      <c r="J1547" s="87"/>
      <c r="K1547" s="87"/>
      <c r="L1547" s="87"/>
      <c r="M1547" s="87"/>
      <c r="N1547" s="87"/>
    </row>
    <row r="1548" spans="1:14" ht="16.5" x14ac:dyDescent="0.3">
      <c r="A1548" s="88" t="s">
        <v>3637</v>
      </c>
      <c r="B1548" s="89" t="s">
        <v>4159</v>
      </c>
      <c r="C1548" s="90">
        <v>4178</v>
      </c>
      <c r="D1548" s="90">
        <v>4178</v>
      </c>
      <c r="E1548" s="90" t="s">
        <v>516</v>
      </c>
    </row>
    <row r="1549" spans="1:14" ht="16.5" x14ac:dyDescent="0.3">
      <c r="A1549" s="88" t="s">
        <v>6455</v>
      </c>
      <c r="B1549" s="89" t="s">
        <v>6456</v>
      </c>
      <c r="C1549" s="90" t="s">
        <v>6457</v>
      </c>
      <c r="D1549" s="90">
        <v>4193</v>
      </c>
      <c r="E1549" s="90" t="s">
        <v>516</v>
      </c>
      <c r="F1549" s="87"/>
      <c r="G1549" s="87"/>
      <c r="H1549" s="87"/>
      <c r="I1549" s="87"/>
      <c r="J1549" s="87"/>
      <c r="K1549" s="87"/>
      <c r="L1549" s="87"/>
      <c r="M1549" s="87"/>
      <c r="N1549" s="87"/>
    </row>
    <row r="1550" spans="1:14" ht="16.5" x14ac:dyDescent="0.3">
      <c r="A1550" s="88" t="s">
        <v>6458</v>
      </c>
      <c r="B1550" s="89" t="s">
        <v>4160</v>
      </c>
      <c r="C1550" s="90">
        <v>4197</v>
      </c>
      <c r="D1550" s="90">
        <v>4197</v>
      </c>
      <c r="E1550" s="90" t="s">
        <v>516</v>
      </c>
    </row>
    <row r="1551" spans="1:14" ht="16.5" x14ac:dyDescent="0.3">
      <c r="A1551" s="88" t="s">
        <v>3638</v>
      </c>
      <c r="B1551" s="89" t="s">
        <v>6459</v>
      </c>
      <c r="C1551" s="90">
        <v>4201</v>
      </c>
      <c r="D1551" s="90">
        <v>4201</v>
      </c>
      <c r="E1551" s="90" t="s">
        <v>541</v>
      </c>
    </row>
    <row r="1552" spans="1:14" ht="16.5" x14ac:dyDescent="0.3">
      <c r="A1552" s="88" t="s">
        <v>2082</v>
      </c>
      <c r="B1552" s="89" t="s">
        <v>2083</v>
      </c>
      <c r="C1552" s="90">
        <v>4207</v>
      </c>
      <c r="D1552" s="90">
        <v>4207</v>
      </c>
      <c r="E1552" s="90" t="s">
        <v>516</v>
      </c>
      <c r="F1552" s="87"/>
      <c r="G1552" s="87"/>
      <c r="H1552" s="87"/>
      <c r="I1552" s="87"/>
      <c r="J1552" s="87"/>
      <c r="K1552" s="87"/>
      <c r="L1552" s="87"/>
      <c r="M1552" s="87"/>
      <c r="N1552" s="87"/>
    </row>
    <row r="1553" spans="1:14" ht="16.5" x14ac:dyDescent="0.3">
      <c r="A1553" s="88" t="s">
        <v>6460</v>
      </c>
      <c r="B1553" s="89" t="s">
        <v>4299</v>
      </c>
      <c r="C1553" s="90">
        <v>4215</v>
      </c>
      <c r="D1553" s="90">
        <v>4215</v>
      </c>
      <c r="E1553" s="90" t="s">
        <v>516</v>
      </c>
    </row>
    <row r="1554" spans="1:14" ht="16.5" x14ac:dyDescent="0.3">
      <c r="A1554" s="88" t="s">
        <v>6461</v>
      </c>
      <c r="B1554" s="89" t="s">
        <v>185</v>
      </c>
      <c r="C1554" s="90">
        <v>4216</v>
      </c>
      <c r="D1554" s="90">
        <v>4216</v>
      </c>
      <c r="E1554" s="90" t="s">
        <v>516</v>
      </c>
      <c r="F1554" s="87"/>
      <c r="G1554" s="87"/>
      <c r="H1554" s="87"/>
      <c r="I1554" s="87"/>
      <c r="J1554" s="87"/>
      <c r="K1554" s="87"/>
      <c r="L1554" s="87"/>
      <c r="M1554" s="87"/>
      <c r="N1554" s="87"/>
    </row>
    <row r="1555" spans="1:14" ht="16.5" x14ac:dyDescent="0.3">
      <c r="A1555" s="88" t="s">
        <v>2548</v>
      </c>
      <c r="B1555" s="89" t="s">
        <v>2549</v>
      </c>
      <c r="C1555" s="90">
        <v>4222</v>
      </c>
      <c r="D1555" s="90">
        <v>4222</v>
      </c>
      <c r="E1555" s="90" t="s">
        <v>516</v>
      </c>
      <c r="F1555" s="87"/>
      <c r="G1555" s="87"/>
      <c r="H1555" s="87"/>
      <c r="I1555" s="87"/>
      <c r="J1555" s="87"/>
      <c r="K1555" s="87"/>
      <c r="L1555" s="87"/>
      <c r="M1555" s="87"/>
      <c r="N1555" s="87"/>
    </row>
    <row r="1556" spans="1:14" ht="16.5" x14ac:dyDescent="0.3">
      <c r="A1556" s="88" t="s">
        <v>3639</v>
      </c>
      <c r="B1556" s="89" t="s">
        <v>4482</v>
      </c>
      <c r="C1556" s="90">
        <v>4223</v>
      </c>
      <c r="D1556" s="90">
        <v>4223</v>
      </c>
      <c r="E1556" s="90" t="s">
        <v>516</v>
      </c>
    </row>
    <row r="1557" spans="1:14" ht="16.5" x14ac:dyDescent="0.3">
      <c r="A1557" s="88" t="s">
        <v>6462</v>
      </c>
      <c r="B1557" s="89" t="s">
        <v>4606</v>
      </c>
      <c r="C1557" s="90">
        <v>4226</v>
      </c>
      <c r="D1557" s="90">
        <v>4226</v>
      </c>
      <c r="E1557" s="90" t="s">
        <v>516</v>
      </c>
    </row>
    <row r="1558" spans="1:14" ht="16.5" x14ac:dyDescent="0.3">
      <c r="A1558" s="88" t="s">
        <v>2076</v>
      </c>
      <c r="B1558" s="89" t="s">
        <v>6463</v>
      </c>
      <c r="C1558" s="90">
        <v>4230</v>
      </c>
      <c r="D1558" s="90">
        <v>4230</v>
      </c>
      <c r="E1558" s="90" t="s">
        <v>516</v>
      </c>
      <c r="F1558" s="87"/>
      <c r="G1558" s="87"/>
      <c r="H1558" s="87"/>
      <c r="I1558" s="87"/>
      <c r="J1558" s="87"/>
      <c r="K1558" s="87"/>
      <c r="L1558" s="87"/>
      <c r="M1558" s="87"/>
      <c r="N1558" s="87"/>
    </row>
    <row r="1559" spans="1:14" ht="16.5" x14ac:dyDescent="0.3">
      <c r="A1559" s="88" t="s">
        <v>6464</v>
      </c>
      <c r="B1559" s="89" t="s">
        <v>3640</v>
      </c>
      <c r="C1559" s="90">
        <v>4235</v>
      </c>
      <c r="D1559" s="90">
        <v>4235</v>
      </c>
      <c r="E1559" s="90" t="s">
        <v>516</v>
      </c>
    </row>
    <row r="1560" spans="1:14" ht="16.5" x14ac:dyDescent="0.3">
      <c r="A1560" s="88" t="s">
        <v>6465</v>
      </c>
      <c r="B1560" s="89" t="s">
        <v>4360</v>
      </c>
      <c r="C1560" s="90" t="s">
        <v>6466</v>
      </c>
      <c r="D1560" s="90">
        <v>4236</v>
      </c>
      <c r="E1560" s="90" t="s">
        <v>541</v>
      </c>
      <c r="F1560" s="87"/>
      <c r="G1560" s="87"/>
      <c r="H1560" s="87"/>
      <c r="I1560" s="87"/>
      <c r="J1560" s="87"/>
      <c r="K1560" s="87"/>
      <c r="L1560" s="87"/>
      <c r="M1560" s="87"/>
      <c r="N1560" s="87"/>
    </row>
    <row r="1561" spans="1:14" ht="16.5" x14ac:dyDescent="0.3">
      <c r="A1561" s="88" t="s">
        <v>3641</v>
      </c>
      <c r="B1561" s="89" t="s">
        <v>4576</v>
      </c>
      <c r="C1561" s="90">
        <v>4241</v>
      </c>
      <c r="D1561" s="90">
        <v>4241</v>
      </c>
      <c r="E1561" s="90" t="s">
        <v>516</v>
      </c>
      <c r="F1561" s="87"/>
      <c r="G1561" s="87"/>
      <c r="H1561" s="87"/>
      <c r="I1561" s="87"/>
      <c r="J1561" s="87"/>
      <c r="K1561" s="87"/>
      <c r="L1561" s="87"/>
      <c r="M1561" s="87"/>
      <c r="N1561" s="87"/>
    </row>
    <row r="1562" spans="1:14" ht="16.5" x14ac:dyDescent="0.3">
      <c r="A1562" s="88" t="s">
        <v>1187</v>
      </c>
      <c r="B1562" s="89" t="s">
        <v>1188</v>
      </c>
      <c r="C1562" s="90">
        <v>4242</v>
      </c>
      <c r="D1562" s="90">
        <v>4242</v>
      </c>
      <c r="E1562" s="90" t="s">
        <v>516</v>
      </c>
      <c r="F1562" s="87"/>
      <c r="G1562" s="87"/>
      <c r="H1562" s="87"/>
      <c r="I1562" s="87"/>
      <c r="J1562" s="87"/>
      <c r="K1562" s="87"/>
      <c r="L1562" s="87"/>
      <c r="M1562" s="87"/>
      <c r="N1562" s="87"/>
    </row>
    <row r="1563" spans="1:14" ht="16.5" x14ac:dyDescent="0.3">
      <c r="A1563" s="88" t="s">
        <v>6467</v>
      </c>
      <c r="B1563" s="89" t="s">
        <v>3984</v>
      </c>
      <c r="C1563" s="90">
        <v>4248</v>
      </c>
      <c r="D1563" s="90">
        <v>4248</v>
      </c>
      <c r="E1563" s="90" t="s">
        <v>516</v>
      </c>
    </row>
    <row r="1564" spans="1:14" ht="16.5" x14ac:dyDescent="0.3">
      <c r="A1564" s="88" t="s">
        <v>2871</v>
      </c>
      <c r="B1564" s="89" t="s">
        <v>2872</v>
      </c>
      <c r="C1564" s="90">
        <v>4276</v>
      </c>
      <c r="D1564" s="90">
        <v>4276</v>
      </c>
      <c r="E1564" s="90" t="s">
        <v>516</v>
      </c>
      <c r="F1564" s="87"/>
      <c r="G1564" s="87"/>
      <c r="H1564" s="87"/>
      <c r="I1564" s="87"/>
      <c r="J1564" s="87"/>
      <c r="K1564" s="87"/>
      <c r="L1564" s="87"/>
      <c r="M1564" s="87"/>
      <c r="N1564" s="87"/>
    </row>
    <row r="1565" spans="1:14" ht="16.5" x14ac:dyDescent="0.3">
      <c r="A1565" s="88" t="s">
        <v>2934</v>
      </c>
      <c r="B1565" s="89" t="s">
        <v>2935</v>
      </c>
      <c r="C1565" s="90">
        <v>4289</v>
      </c>
      <c r="D1565" s="90">
        <v>4289</v>
      </c>
      <c r="E1565" s="90" t="s">
        <v>516</v>
      </c>
      <c r="F1565" s="87"/>
      <c r="G1565" s="87"/>
      <c r="H1565" s="87"/>
      <c r="I1565" s="87"/>
      <c r="J1565" s="87"/>
      <c r="K1565" s="87"/>
      <c r="L1565" s="87"/>
      <c r="M1565" s="87"/>
      <c r="N1565" s="87"/>
    </row>
    <row r="1566" spans="1:14" ht="16.5" x14ac:dyDescent="0.3">
      <c r="A1566" s="88" t="s">
        <v>2213</v>
      </c>
      <c r="B1566" s="89" t="s">
        <v>2214</v>
      </c>
      <c r="C1566" s="90" t="s">
        <v>2215</v>
      </c>
      <c r="D1566" s="90">
        <v>4295</v>
      </c>
      <c r="E1566" s="90" t="s">
        <v>516</v>
      </c>
      <c r="F1566" s="87"/>
      <c r="G1566" s="87"/>
      <c r="H1566" s="87"/>
      <c r="I1566" s="87"/>
      <c r="J1566" s="87"/>
      <c r="K1566" s="87"/>
      <c r="L1566" s="87"/>
      <c r="M1566" s="87"/>
      <c r="N1566" s="87"/>
    </row>
    <row r="1567" spans="1:14" ht="16.5" x14ac:dyDescent="0.3">
      <c r="A1567" s="88" t="s">
        <v>6468</v>
      </c>
      <c r="B1567" s="89" t="s">
        <v>6469</v>
      </c>
      <c r="C1567" s="90">
        <v>4297</v>
      </c>
      <c r="D1567" s="90">
        <v>4297</v>
      </c>
      <c r="E1567" s="90" t="s">
        <v>516</v>
      </c>
      <c r="F1567" s="87"/>
      <c r="G1567" s="87"/>
      <c r="H1567" s="87"/>
      <c r="I1567" s="87"/>
      <c r="J1567" s="87"/>
      <c r="K1567" s="87"/>
      <c r="L1567" s="87"/>
      <c r="M1567" s="87"/>
      <c r="N1567" s="87"/>
    </row>
    <row r="1568" spans="1:14" ht="16.5" x14ac:dyDescent="0.3">
      <c r="A1568" s="88" t="s">
        <v>3642</v>
      </c>
      <c r="B1568" s="89" t="s">
        <v>6470</v>
      </c>
      <c r="C1568" s="90">
        <v>4299</v>
      </c>
      <c r="D1568" s="90">
        <v>4299</v>
      </c>
      <c r="E1568" s="90" t="s">
        <v>541</v>
      </c>
    </row>
    <row r="1569" spans="1:14" ht="16.5" x14ac:dyDescent="0.3">
      <c r="A1569" s="88" t="s">
        <v>6471</v>
      </c>
      <c r="B1569" s="89" t="s">
        <v>6472</v>
      </c>
      <c r="C1569" s="90">
        <v>4301</v>
      </c>
      <c r="D1569" s="90">
        <v>4301</v>
      </c>
      <c r="E1569" s="90" t="s">
        <v>516</v>
      </c>
      <c r="F1569" s="87"/>
      <c r="G1569" s="87"/>
      <c r="H1569" s="87"/>
      <c r="I1569" s="87"/>
      <c r="J1569" s="87"/>
      <c r="K1569" s="87"/>
      <c r="L1569" s="87"/>
      <c r="M1569" s="87"/>
      <c r="N1569" s="87"/>
    </row>
    <row r="1570" spans="1:14" ht="16.5" x14ac:dyDescent="0.3">
      <c r="A1570" s="88" t="s">
        <v>6473</v>
      </c>
      <c r="B1570" s="89" t="s">
        <v>6474</v>
      </c>
      <c r="C1570" s="90" t="s">
        <v>6475</v>
      </c>
      <c r="D1570" s="90">
        <v>4308</v>
      </c>
      <c r="E1570" s="90" t="s">
        <v>516</v>
      </c>
      <c r="F1570" s="87"/>
      <c r="G1570" s="87"/>
      <c r="H1570" s="87"/>
      <c r="I1570" s="87"/>
      <c r="J1570" s="87"/>
      <c r="K1570" s="87"/>
      <c r="L1570" s="87"/>
      <c r="M1570" s="87"/>
      <c r="N1570" s="87"/>
    </row>
    <row r="1571" spans="1:14" ht="16.5" x14ac:dyDescent="0.3">
      <c r="A1571" s="88" t="s">
        <v>6476</v>
      </c>
      <c r="B1571" s="89" t="s">
        <v>3115</v>
      </c>
      <c r="C1571" s="90">
        <v>4308</v>
      </c>
      <c r="D1571" s="90">
        <v>4308</v>
      </c>
      <c r="E1571" s="90" t="s">
        <v>516</v>
      </c>
      <c r="F1571" s="87"/>
      <c r="G1571" s="87"/>
      <c r="H1571" s="87"/>
      <c r="I1571" s="87"/>
      <c r="J1571" s="87"/>
      <c r="K1571" s="87"/>
      <c r="L1571" s="87"/>
      <c r="M1571" s="87"/>
      <c r="N1571" s="87"/>
    </row>
    <row r="1572" spans="1:14" ht="16.5" x14ac:dyDescent="0.3">
      <c r="A1572" s="88" t="s">
        <v>3161</v>
      </c>
      <c r="B1572" s="89" t="s">
        <v>6477</v>
      </c>
      <c r="C1572" s="90">
        <v>4312</v>
      </c>
      <c r="D1572" s="90">
        <v>4312</v>
      </c>
      <c r="E1572" s="90" t="s">
        <v>516</v>
      </c>
      <c r="F1572" s="87"/>
      <c r="G1572" s="87"/>
      <c r="H1572" s="87"/>
      <c r="I1572" s="87"/>
      <c r="J1572" s="87"/>
      <c r="K1572" s="87"/>
      <c r="L1572" s="87"/>
      <c r="M1572" s="87"/>
      <c r="N1572" s="87"/>
    </row>
    <row r="1573" spans="1:14" ht="16.5" x14ac:dyDescent="0.3">
      <c r="A1573" s="88" t="s">
        <v>6478</v>
      </c>
      <c r="B1573" s="89" t="s">
        <v>6479</v>
      </c>
      <c r="C1573" s="90" t="s">
        <v>6480</v>
      </c>
      <c r="D1573" s="90">
        <v>4319</v>
      </c>
      <c r="E1573" s="90" t="s">
        <v>516</v>
      </c>
      <c r="F1573" s="87"/>
      <c r="G1573" s="87"/>
      <c r="H1573" s="87"/>
      <c r="I1573" s="87"/>
      <c r="J1573" s="87"/>
      <c r="K1573" s="87"/>
      <c r="L1573" s="87"/>
      <c r="M1573" s="87"/>
      <c r="N1573" s="87"/>
    </row>
    <row r="1574" spans="1:14" ht="16.5" x14ac:dyDescent="0.3">
      <c r="A1574" s="88" t="s">
        <v>2930</v>
      </c>
      <c r="B1574" s="89" t="s">
        <v>2931</v>
      </c>
      <c r="C1574" s="90">
        <v>4328</v>
      </c>
      <c r="D1574" s="90">
        <v>4328</v>
      </c>
      <c r="E1574" s="90" t="s">
        <v>541</v>
      </c>
      <c r="F1574" s="87"/>
      <c r="G1574" s="87"/>
      <c r="H1574" s="87"/>
      <c r="I1574" s="87"/>
      <c r="J1574" s="87"/>
      <c r="K1574" s="87"/>
      <c r="L1574" s="87"/>
      <c r="M1574" s="87"/>
      <c r="N1574" s="87"/>
    </row>
    <row r="1575" spans="1:14" ht="16.5" x14ac:dyDescent="0.3">
      <c r="A1575" s="88" t="s">
        <v>6481</v>
      </c>
      <c r="B1575" s="89" t="s">
        <v>6482</v>
      </c>
      <c r="C1575" s="90">
        <v>4331</v>
      </c>
      <c r="D1575" s="90">
        <v>4331</v>
      </c>
      <c r="E1575" s="90" t="s">
        <v>516</v>
      </c>
    </row>
    <row r="1576" spans="1:14" ht="16.5" x14ac:dyDescent="0.3">
      <c r="A1576" s="88" t="s">
        <v>6483</v>
      </c>
      <c r="B1576" s="89" t="s">
        <v>4162</v>
      </c>
      <c r="C1576" s="90">
        <v>4336</v>
      </c>
      <c r="D1576" s="90">
        <v>4336</v>
      </c>
      <c r="E1576" s="90" t="s">
        <v>516</v>
      </c>
    </row>
    <row r="1577" spans="1:14" ht="16.5" x14ac:dyDescent="0.3">
      <c r="A1577" s="88" t="s">
        <v>1876</v>
      </c>
      <c r="B1577" s="89" t="s">
        <v>6484</v>
      </c>
      <c r="C1577" s="90" t="s">
        <v>1878</v>
      </c>
      <c r="D1577" s="90">
        <v>4340</v>
      </c>
      <c r="E1577" s="90" t="s">
        <v>516</v>
      </c>
      <c r="F1577" s="87"/>
      <c r="G1577" s="87"/>
      <c r="H1577" s="87"/>
      <c r="I1577" s="87"/>
      <c r="J1577" s="87"/>
      <c r="K1577" s="87"/>
      <c r="L1577" s="87"/>
      <c r="M1577" s="87"/>
      <c r="N1577" s="87"/>
    </row>
    <row r="1578" spans="1:14" ht="16.5" x14ac:dyDescent="0.3">
      <c r="A1578" s="88" t="s">
        <v>6485</v>
      </c>
      <c r="B1578" s="89" t="s">
        <v>6486</v>
      </c>
      <c r="C1578" s="90" t="s">
        <v>6487</v>
      </c>
      <c r="D1578" s="90">
        <v>4357</v>
      </c>
      <c r="E1578" s="90" t="s">
        <v>516</v>
      </c>
      <c r="F1578" s="87"/>
      <c r="G1578" s="87"/>
      <c r="H1578" s="87"/>
      <c r="I1578" s="87"/>
      <c r="J1578" s="87"/>
      <c r="K1578" s="87"/>
      <c r="L1578" s="87"/>
      <c r="M1578" s="87"/>
      <c r="N1578" s="87"/>
    </row>
    <row r="1579" spans="1:14" ht="16.5" x14ac:dyDescent="0.3">
      <c r="A1579" s="88" t="s">
        <v>6488</v>
      </c>
      <c r="B1579" s="89" t="s">
        <v>1982</v>
      </c>
      <c r="C1579" s="90">
        <v>4357</v>
      </c>
      <c r="D1579" s="90">
        <v>4357</v>
      </c>
      <c r="E1579" s="90" t="s">
        <v>516</v>
      </c>
      <c r="F1579" s="87"/>
      <c r="G1579" s="87"/>
      <c r="H1579" s="87"/>
      <c r="I1579" s="87"/>
      <c r="J1579" s="87"/>
      <c r="K1579" s="87"/>
      <c r="L1579" s="87"/>
      <c r="M1579" s="87"/>
      <c r="N1579" s="87"/>
    </row>
    <row r="1580" spans="1:14" ht="16.5" x14ac:dyDescent="0.3">
      <c r="A1580" s="88" t="s">
        <v>6489</v>
      </c>
      <c r="B1580" s="89" t="s">
        <v>4626</v>
      </c>
      <c r="C1580" s="90" t="s">
        <v>6490</v>
      </c>
      <c r="D1580" s="90">
        <v>4357</v>
      </c>
      <c r="E1580" s="90" t="s">
        <v>541</v>
      </c>
      <c r="F1580" s="87"/>
      <c r="G1580" s="87"/>
      <c r="H1580" s="87"/>
      <c r="I1580" s="87"/>
      <c r="J1580" s="87"/>
      <c r="K1580" s="87"/>
      <c r="L1580" s="87"/>
      <c r="M1580" s="87"/>
      <c r="N1580" s="87"/>
    </row>
    <row r="1581" spans="1:14" ht="16.5" x14ac:dyDescent="0.3">
      <c r="A1581" s="88" t="s">
        <v>3643</v>
      </c>
      <c r="B1581" s="89" t="s">
        <v>5617</v>
      </c>
      <c r="C1581" s="90">
        <v>4359</v>
      </c>
      <c r="D1581" s="90">
        <v>4359</v>
      </c>
      <c r="E1581" s="90" t="s">
        <v>541</v>
      </c>
    </row>
    <row r="1582" spans="1:14" ht="16.5" x14ac:dyDescent="0.3">
      <c r="A1582" s="88" t="s">
        <v>2887</v>
      </c>
      <c r="B1582" s="88" t="s">
        <v>6491</v>
      </c>
      <c r="C1582" s="90">
        <v>4377</v>
      </c>
      <c r="D1582" s="90">
        <v>4377</v>
      </c>
      <c r="E1582" s="90" t="s">
        <v>516</v>
      </c>
      <c r="F1582" s="87"/>
      <c r="G1582" s="87"/>
      <c r="H1582" s="87"/>
      <c r="I1582" s="87"/>
      <c r="J1582" s="87"/>
      <c r="K1582" s="87"/>
      <c r="L1582" s="87"/>
      <c r="M1582" s="87"/>
      <c r="N1582" s="87"/>
    </row>
    <row r="1583" spans="1:14" ht="16.5" x14ac:dyDescent="0.3">
      <c r="A1583" s="88" t="s">
        <v>3644</v>
      </c>
      <c r="B1583" s="89" t="s">
        <v>5550</v>
      </c>
      <c r="C1583" s="90">
        <v>4405</v>
      </c>
      <c r="D1583" s="90">
        <v>4405</v>
      </c>
      <c r="E1583" s="90" t="s">
        <v>516</v>
      </c>
    </row>
    <row r="1584" spans="1:14" ht="16.5" x14ac:dyDescent="0.3">
      <c r="A1584" s="88" t="s">
        <v>6492</v>
      </c>
      <c r="B1584" s="89" t="s">
        <v>2835</v>
      </c>
      <c r="C1584" s="90" t="s">
        <v>6493</v>
      </c>
      <c r="D1584" s="90">
        <v>4413</v>
      </c>
      <c r="E1584" s="90" t="s">
        <v>516</v>
      </c>
      <c r="F1584" s="87"/>
      <c r="G1584" s="87"/>
      <c r="H1584" s="87"/>
      <c r="I1584" s="87"/>
      <c r="J1584" s="87"/>
      <c r="K1584" s="87"/>
      <c r="L1584" s="87"/>
      <c r="M1584" s="87"/>
      <c r="N1584" s="87"/>
    </row>
    <row r="1585" spans="1:14" ht="16.5" x14ac:dyDescent="0.3">
      <c r="A1585" s="88" t="s">
        <v>6494</v>
      </c>
      <c r="B1585" s="89" t="s">
        <v>4396</v>
      </c>
      <c r="C1585" s="90">
        <v>4419</v>
      </c>
      <c r="D1585" s="90">
        <v>4419</v>
      </c>
      <c r="E1585" s="90" t="s">
        <v>516</v>
      </c>
    </row>
    <row r="1586" spans="1:14" ht="16.5" x14ac:dyDescent="0.3">
      <c r="A1586" s="88" t="s">
        <v>6495</v>
      </c>
      <c r="B1586" s="89" t="s">
        <v>4609</v>
      </c>
      <c r="C1586" s="90">
        <v>4423</v>
      </c>
      <c r="D1586" s="90">
        <v>4423</v>
      </c>
      <c r="E1586" s="90" t="s">
        <v>516</v>
      </c>
    </row>
    <row r="1587" spans="1:14" ht="16.5" x14ac:dyDescent="0.3">
      <c r="A1587" s="88" t="s">
        <v>3645</v>
      </c>
      <c r="B1587" s="89" t="s">
        <v>6496</v>
      </c>
      <c r="C1587" s="90">
        <v>4436</v>
      </c>
      <c r="D1587" s="90">
        <v>4436</v>
      </c>
      <c r="E1587" s="90" t="s">
        <v>516</v>
      </c>
    </row>
    <row r="1588" spans="1:14" ht="16.5" x14ac:dyDescent="0.3">
      <c r="A1588" s="88" t="s">
        <v>6497</v>
      </c>
      <c r="B1588" s="89" t="s">
        <v>628</v>
      </c>
      <c r="C1588" s="90">
        <v>4438</v>
      </c>
      <c r="D1588" s="90">
        <v>4438</v>
      </c>
      <c r="E1588" s="90" t="s">
        <v>541</v>
      </c>
    </row>
    <row r="1589" spans="1:14" ht="16.5" x14ac:dyDescent="0.3">
      <c r="A1589" s="88" t="s">
        <v>6498</v>
      </c>
      <c r="B1589" s="89" t="s">
        <v>4640</v>
      </c>
      <c r="C1589" s="90">
        <v>4439</v>
      </c>
      <c r="D1589" s="90">
        <v>4439</v>
      </c>
      <c r="E1589" s="90" t="s">
        <v>516</v>
      </c>
    </row>
    <row r="1590" spans="1:14" ht="16.5" x14ac:dyDescent="0.3">
      <c r="A1590" s="88" t="s">
        <v>301</v>
      </c>
      <c r="B1590" s="89" t="s">
        <v>1828</v>
      </c>
      <c r="C1590" s="90">
        <v>4441</v>
      </c>
      <c r="D1590" s="90">
        <v>4441</v>
      </c>
      <c r="E1590" s="90" t="s">
        <v>516</v>
      </c>
      <c r="F1590" s="87"/>
      <c r="G1590" s="87"/>
      <c r="H1590" s="87"/>
      <c r="I1590" s="87"/>
      <c r="J1590" s="87"/>
      <c r="K1590" s="87"/>
      <c r="L1590" s="87"/>
      <c r="M1590" s="87"/>
      <c r="N1590" s="87"/>
    </row>
    <row r="1591" spans="1:14" ht="16.5" x14ac:dyDescent="0.3">
      <c r="A1591" s="88" t="s">
        <v>6499</v>
      </c>
      <c r="B1591" s="89" t="s">
        <v>6500</v>
      </c>
      <c r="C1591" s="90">
        <v>4441</v>
      </c>
      <c r="D1591" s="90">
        <v>4441</v>
      </c>
      <c r="E1591" s="90" t="s">
        <v>516</v>
      </c>
      <c r="F1591" s="87"/>
      <c r="G1591" s="87"/>
      <c r="H1591" s="87"/>
      <c r="I1591" s="87"/>
      <c r="J1591" s="87"/>
      <c r="K1591" s="87"/>
      <c r="L1591" s="87"/>
      <c r="M1591" s="87"/>
      <c r="N1591" s="87"/>
    </row>
    <row r="1592" spans="1:14" ht="16.5" x14ac:dyDescent="0.3">
      <c r="A1592" s="88" t="s">
        <v>6501</v>
      </c>
      <c r="B1592" s="89" t="s">
        <v>4348</v>
      </c>
      <c r="C1592" s="90" t="s">
        <v>6502</v>
      </c>
      <c r="D1592" s="90">
        <v>4445</v>
      </c>
      <c r="E1592" s="90" t="s">
        <v>516</v>
      </c>
      <c r="F1592" s="87"/>
      <c r="G1592" s="87"/>
      <c r="H1592" s="87"/>
      <c r="I1592" s="87"/>
      <c r="J1592" s="87"/>
      <c r="K1592" s="87"/>
      <c r="L1592" s="87"/>
      <c r="M1592" s="87"/>
      <c r="N1592" s="87"/>
    </row>
    <row r="1593" spans="1:14" ht="16.5" x14ac:dyDescent="0.3">
      <c r="A1593" s="88" t="s">
        <v>6503</v>
      </c>
      <c r="B1593" s="89" t="s">
        <v>3956</v>
      </c>
      <c r="C1593" s="90">
        <v>4445</v>
      </c>
      <c r="D1593" s="90">
        <v>4445</v>
      </c>
      <c r="E1593" s="90" t="s">
        <v>516</v>
      </c>
    </row>
    <row r="1594" spans="1:14" ht="16.5" x14ac:dyDescent="0.3">
      <c r="A1594" s="88" t="s">
        <v>6504</v>
      </c>
      <c r="B1594" s="89" t="s">
        <v>6505</v>
      </c>
      <c r="C1594" s="90" t="s">
        <v>6506</v>
      </c>
      <c r="D1594" s="90">
        <v>4451</v>
      </c>
      <c r="E1594" s="90" t="s">
        <v>516</v>
      </c>
      <c r="F1594" s="87"/>
      <c r="G1594" s="87"/>
      <c r="H1594" s="87"/>
      <c r="I1594" s="87"/>
      <c r="J1594" s="87"/>
      <c r="K1594" s="87"/>
      <c r="L1594" s="87"/>
      <c r="M1594" s="87"/>
      <c r="N1594" s="87"/>
    </row>
    <row r="1595" spans="1:14" ht="16.5" x14ac:dyDescent="0.3">
      <c r="A1595" s="88" t="s">
        <v>6507</v>
      </c>
      <c r="B1595" s="89" t="s">
        <v>6508</v>
      </c>
      <c r="C1595" s="90" t="s">
        <v>6509</v>
      </c>
      <c r="D1595" s="90">
        <v>4451</v>
      </c>
      <c r="E1595" s="90" t="s">
        <v>516</v>
      </c>
      <c r="F1595" s="87"/>
      <c r="G1595" s="87"/>
      <c r="H1595" s="87"/>
      <c r="I1595" s="87"/>
      <c r="J1595" s="87"/>
      <c r="K1595" s="87"/>
      <c r="L1595" s="87"/>
      <c r="M1595" s="87"/>
      <c r="N1595" s="87"/>
    </row>
    <row r="1596" spans="1:14" ht="16.5" x14ac:dyDescent="0.3">
      <c r="A1596" s="88" t="s">
        <v>959</v>
      </c>
      <c r="B1596" s="89" t="s">
        <v>960</v>
      </c>
      <c r="C1596" s="90">
        <v>4452</v>
      </c>
      <c r="D1596" s="90">
        <v>4452</v>
      </c>
      <c r="E1596" s="90" t="s">
        <v>516</v>
      </c>
      <c r="F1596" s="87"/>
      <c r="G1596" s="87"/>
      <c r="H1596" s="87"/>
      <c r="I1596" s="87"/>
      <c r="J1596" s="87"/>
      <c r="K1596" s="87"/>
      <c r="L1596" s="87"/>
      <c r="M1596" s="87"/>
      <c r="N1596" s="87"/>
    </row>
    <row r="1597" spans="1:14" ht="16.5" x14ac:dyDescent="0.3">
      <c r="A1597" s="88" t="s">
        <v>952</v>
      </c>
      <c r="B1597" s="89" t="s">
        <v>953</v>
      </c>
      <c r="C1597" s="90">
        <v>4462</v>
      </c>
      <c r="D1597" s="90">
        <v>4462</v>
      </c>
      <c r="E1597" s="90" t="s">
        <v>541</v>
      </c>
      <c r="F1597" s="87"/>
      <c r="G1597" s="87"/>
      <c r="H1597" s="87"/>
      <c r="I1597" s="87"/>
      <c r="J1597" s="87"/>
      <c r="K1597" s="87"/>
      <c r="L1597" s="87"/>
      <c r="M1597" s="87"/>
      <c r="N1597" s="87"/>
    </row>
    <row r="1598" spans="1:14" ht="16.5" x14ac:dyDescent="0.3">
      <c r="A1598" s="88" t="s">
        <v>384</v>
      </c>
      <c r="B1598" s="89" t="s">
        <v>2396</v>
      </c>
      <c r="C1598" s="90">
        <v>4467</v>
      </c>
      <c r="D1598" s="90">
        <v>4467</v>
      </c>
      <c r="E1598" s="90" t="s">
        <v>516</v>
      </c>
      <c r="F1598" s="87"/>
      <c r="G1598" s="87"/>
      <c r="H1598" s="87"/>
      <c r="I1598" s="87"/>
      <c r="J1598" s="87"/>
      <c r="K1598" s="87"/>
      <c r="L1598" s="87"/>
      <c r="M1598" s="87"/>
      <c r="N1598" s="87"/>
    </row>
    <row r="1599" spans="1:14" ht="16.5" x14ac:dyDescent="0.3">
      <c r="A1599" s="88" t="s">
        <v>6510</v>
      </c>
      <c r="B1599" s="89" t="s">
        <v>4164</v>
      </c>
      <c r="C1599" s="90">
        <v>4475</v>
      </c>
      <c r="D1599" s="90">
        <v>4475</v>
      </c>
      <c r="E1599" s="90" t="s">
        <v>516</v>
      </c>
    </row>
    <row r="1600" spans="1:14" ht="16.5" x14ac:dyDescent="0.3">
      <c r="A1600" s="88" t="s">
        <v>2373</v>
      </c>
      <c r="B1600" s="89" t="s">
        <v>2374</v>
      </c>
      <c r="C1600" s="90">
        <v>4479</v>
      </c>
      <c r="D1600" s="90">
        <v>4479</v>
      </c>
      <c r="E1600" s="90" t="s">
        <v>516</v>
      </c>
      <c r="F1600" s="87"/>
      <c r="G1600" s="87"/>
      <c r="H1600" s="87"/>
      <c r="I1600" s="87"/>
      <c r="J1600" s="87"/>
      <c r="K1600" s="87"/>
      <c r="L1600" s="87"/>
      <c r="M1600" s="87"/>
      <c r="N1600" s="87"/>
    </row>
    <row r="1601" spans="1:14" ht="16.5" x14ac:dyDescent="0.3">
      <c r="A1601" s="88" t="s">
        <v>3646</v>
      </c>
      <c r="B1601" s="89" t="s">
        <v>4501</v>
      </c>
      <c r="C1601" s="90">
        <v>4484</v>
      </c>
      <c r="D1601" s="90">
        <v>4484</v>
      </c>
      <c r="E1601" s="90" t="s">
        <v>516</v>
      </c>
    </row>
    <row r="1602" spans="1:14" ht="16.5" x14ac:dyDescent="0.3">
      <c r="A1602" s="88" t="s">
        <v>762</v>
      </c>
      <c r="B1602" s="89" t="s">
        <v>110</v>
      </c>
      <c r="C1602" s="90">
        <v>4494</v>
      </c>
      <c r="D1602" s="90">
        <v>4494</v>
      </c>
      <c r="E1602" s="90" t="s">
        <v>516</v>
      </c>
      <c r="F1602" s="87"/>
      <c r="G1602" s="87"/>
      <c r="H1602" s="87"/>
      <c r="I1602" s="87"/>
      <c r="J1602" s="87"/>
      <c r="K1602" s="87"/>
      <c r="L1602" s="87"/>
      <c r="M1602" s="87"/>
      <c r="N1602" s="87"/>
    </row>
    <row r="1603" spans="1:14" ht="16.5" x14ac:dyDescent="0.3">
      <c r="A1603" s="88" t="s">
        <v>6511</v>
      </c>
      <c r="B1603" s="89" t="s">
        <v>1188</v>
      </c>
      <c r="C1603" s="90">
        <v>4496</v>
      </c>
      <c r="D1603" s="90">
        <v>4496</v>
      </c>
      <c r="E1603" s="90" t="s">
        <v>541</v>
      </c>
    </row>
    <row r="1604" spans="1:14" ht="16.5" x14ac:dyDescent="0.3">
      <c r="A1604" s="88" t="s">
        <v>6512</v>
      </c>
      <c r="B1604" s="89" t="s">
        <v>6513</v>
      </c>
      <c r="C1604" s="90" t="s">
        <v>6514</v>
      </c>
      <c r="D1604" s="90">
        <v>4501</v>
      </c>
      <c r="E1604" s="90" t="s">
        <v>516</v>
      </c>
    </row>
    <row r="1605" spans="1:14" ht="16.5" x14ac:dyDescent="0.3">
      <c r="A1605" s="88" t="s">
        <v>6515</v>
      </c>
      <c r="B1605" s="89" t="s">
        <v>4165</v>
      </c>
      <c r="C1605" s="90">
        <v>4516</v>
      </c>
      <c r="D1605" s="90">
        <v>4516</v>
      </c>
      <c r="E1605" s="90" t="s">
        <v>516</v>
      </c>
    </row>
    <row r="1606" spans="1:14" ht="16.5" x14ac:dyDescent="0.3">
      <c r="A1606" s="88" t="s">
        <v>6516</v>
      </c>
      <c r="B1606" s="89" t="s">
        <v>6517</v>
      </c>
      <c r="C1606" s="90" t="s">
        <v>6518</v>
      </c>
      <c r="D1606" s="90">
        <v>4516</v>
      </c>
      <c r="E1606" s="90" t="s">
        <v>516</v>
      </c>
    </row>
    <row r="1607" spans="1:14" ht="16.5" x14ac:dyDescent="0.3">
      <c r="A1607" s="88" t="s">
        <v>6519</v>
      </c>
      <c r="B1607" s="89" t="s">
        <v>4625</v>
      </c>
      <c r="C1607" s="90" t="s">
        <v>6520</v>
      </c>
      <c r="D1607" s="90">
        <v>4528</v>
      </c>
      <c r="E1607" s="90" t="s">
        <v>541</v>
      </c>
      <c r="F1607" s="87"/>
      <c r="G1607" s="87"/>
      <c r="H1607" s="87"/>
      <c r="I1607" s="87"/>
      <c r="J1607" s="87"/>
      <c r="K1607" s="87"/>
      <c r="L1607" s="87"/>
      <c r="M1607" s="87"/>
      <c r="N1607" s="87"/>
    </row>
    <row r="1608" spans="1:14" ht="16.5" x14ac:dyDescent="0.3">
      <c r="A1608" s="88" t="s">
        <v>3647</v>
      </c>
      <c r="B1608" s="89" t="s">
        <v>3647</v>
      </c>
      <c r="C1608" s="90">
        <v>4530</v>
      </c>
      <c r="D1608" s="90">
        <v>4530</v>
      </c>
      <c r="E1608" s="90" t="s">
        <v>516</v>
      </c>
    </row>
    <row r="1609" spans="1:14" ht="16.5" x14ac:dyDescent="0.3">
      <c r="A1609" s="88" t="s">
        <v>6521</v>
      </c>
      <c r="B1609" s="89" t="s">
        <v>4756</v>
      </c>
      <c r="C1609" s="90">
        <v>4536</v>
      </c>
      <c r="D1609" s="90">
        <v>4536</v>
      </c>
      <c r="E1609" s="90" t="s">
        <v>516</v>
      </c>
    </row>
    <row r="1610" spans="1:14" ht="16.5" x14ac:dyDescent="0.3">
      <c r="A1610" s="88" t="s">
        <v>6522</v>
      </c>
      <c r="B1610" s="89" t="s">
        <v>4538</v>
      </c>
      <c r="C1610" s="90" t="s">
        <v>6523</v>
      </c>
      <c r="D1610" s="90">
        <v>4538</v>
      </c>
      <c r="E1610" s="90" t="s">
        <v>541</v>
      </c>
      <c r="F1610" s="87"/>
      <c r="G1610" s="87"/>
      <c r="H1610" s="87"/>
      <c r="I1610" s="87"/>
      <c r="J1610" s="87"/>
      <c r="K1610" s="87"/>
      <c r="L1610" s="87"/>
      <c r="M1610" s="87"/>
      <c r="N1610" s="87"/>
    </row>
    <row r="1611" spans="1:14" ht="16.5" x14ac:dyDescent="0.3">
      <c r="A1611" s="88" t="s">
        <v>6524</v>
      </c>
      <c r="B1611" s="89" t="s">
        <v>1054</v>
      </c>
      <c r="C1611" s="90">
        <v>4538</v>
      </c>
      <c r="D1611" s="90">
        <v>4538</v>
      </c>
      <c r="E1611" s="90" t="s">
        <v>516</v>
      </c>
      <c r="F1611" s="87"/>
      <c r="G1611" s="87"/>
      <c r="H1611" s="87"/>
      <c r="I1611" s="87"/>
      <c r="J1611" s="87"/>
      <c r="K1611" s="87"/>
      <c r="L1611" s="87"/>
      <c r="M1611" s="87"/>
      <c r="N1611" s="87"/>
    </row>
    <row r="1612" spans="1:14" ht="16.5" x14ac:dyDescent="0.3">
      <c r="A1612" s="88" t="s">
        <v>6525</v>
      </c>
      <c r="B1612" s="89" t="s">
        <v>4491</v>
      </c>
      <c r="C1612" s="90" t="s">
        <v>6526</v>
      </c>
      <c r="D1612" s="90">
        <v>4556</v>
      </c>
      <c r="E1612" s="90" t="s">
        <v>516</v>
      </c>
      <c r="F1612" s="87"/>
      <c r="G1612" s="87"/>
      <c r="H1612" s="87"/>
      <c r="I1612" s="87"/>
      <c r="J1612" s="87"/>
      <c r="K1612" s="87"/>
      <c r="L1612" s="87"/>
      <c r="M1612" s="87"/>
      <c r="N1612" s="87"/>
    </row>
    <row r="1613" spans="1:14" ht="16.5" x14ac:dyDescent="0.3">
      <c r="A1613" s="88" t="s">
        <v>1127</v>
      </c>
      <c r="B1613" s="89" t="s">
        <v>1128</v>
      </c>
      <c r="C1613" s="90">
        <v>4556</v>
      </c>
      <c r="D1613" s="90">
        <v>4556</v>
      </c>
      <c r="E1613" s="90" t="s">
        <v>516</v>
      </c>
      <c r="F1613" s="87"/>
      <c r="G1613" s="87"/>
      <c r="H1613" s="87"/>
      <c r="I1613" s="87"/>
      <c r="J1613" s="87"/>
      <c r="K1613" s="87"/>
      <c r="L1613" s="87"/>
      <c r="M1613" s="87"/>
      <c r="N1613" s="87"/>
    </row>
    <row r="1614" spans="1:14" ht="16.5" x14ac:dyDescent="0.3">
      <c r="A1614" s="88" t="s">
        <v>6527</v>
      </c>
      <c r="B1614" s="89" t="s">
        <v>2544</v>
      </c>
      <c r="C1614" s="90">
        <v>4563</v>
      </c>
      <c r="D1614" s="90">
        <v>4563</v>
      </c>
      <c r="E1614" s="90" t="s">
        <v>516</v>
      </c>
    </row>
    <row r="1615" spans="1:14" ht="16.5" x14ac:dyDescent="0.3">
      <c r="A1615" s="88" t="s">
        <v>6528</v>
      </c>
      <c r="B1615" s="89" t="s">
        <v>4583</v>
      </c>
      <c r="C1615" s="90">
        <v>4571</v>
      </c>
      <c r="D1615" s="90">
        <v>4571</v>
      </c>
      <c r="E1615" s="90" t="s">
        <v>516</v>
      </c>
      <c r="F1615" s="87"/>
      <c r="G1615" s="87"/>
      <c r="H1615" s="87"/>
      <c r="I1615" s="87"/>
      <c r="J1615" s="87"/>
      <c r="K1615" s="87"/>
      <c r="L1615" s="87"/>
      <c r="M1615" s="87"/>
      <c r="N1615" s="87"/>
    </row>
    <row r="1616" spans="1:14" ht="16.5" x14ac:dyDescent="0.3">
      <c r="A1616" s="88" t="s">
        <v>6529</v>
      </c>
      <c r="B1616" s="89" t="s">
        <v>6530</v>
      </c>
      <c r="C1616" s="90" t="s">
        <v>6531</v>
      </c>
      <c r="D1616" s="90">
        <v>4571</v>
      </c>
      <c r="E1616" s="90" t="s">
        <v>516</v>
      </c>
      <c r="F1616" s="87"/>
      <c r="G1616" s="87"/>
      <c r="H1616" s="87"/>
      <c r="I1616" s="87"/>
      <c r="J1616" s="87"/>
      <c r="K1616" s="87"/>
      <c r="L1616" s="87"/>
      <c r="M1616" s="87"/>
      <c r="N1616" s="87"/>
    </row>
    <row r="1617" spans="1:14" ht="16.5" x14ac:dyDescent="0.3">
      <c r="A1617" s="88" t="s">
        <v>2174</v>
      </c>
      <c r="B1617" s="89" t="s">
        <v>6532</v>
      </c>
      <c r="C1617" s="90">
        <v>4574</v>
      </c>
      <c r="D1617" s="90">
        <v>4574</v>
      </c>
      <c r="E1617" s="90" t="s">
        <v>516</v>
      </c>
      <c r="F1617" s="87"/>
      <c r="G1617" s="87"/>
      <c r="H1617" s="87"/>
      <c r="I1617" s="87"/>
      <c r="J1617" s="87"/>
      <c r="K1617" s="87"/>
      <c r="L1617" s="87"/>
      <c r="M1617" s="87"/>
      <c r="N1617" s="87"/>
    </row>
    <row r="1618" spans="1:14" ht="16.5" x14ac:dyDescent="0.3">
      <c r="A1618" s="88" t="s">
        <v>6533</v>
      </c>
      <c r="B1618" s="89" t="s">
        <v>2175</v>
      </c>
      <c r="C1618" s="90" t="s">
        <v>6534</v>
      </c>
      <c r="D1618" s="90">
        <v>4574</v>
      </c>
      <c r="E1618" s="90" t="s">
        <v>541</v>
      </c>
      <c r="F1618" s="87"/>
      <c r="G1618" s="87"/>
      <c r="H1618" s="87"/>
      <c r="I1618" s="87"/>
      <c r="J1618" s="87"/>
      <c r="K1618" s="87"/>
      <c r="L1618" s="87"/>
      <c r="M1618" s="87"/>
      <c r="N1618" s="87"/>
    </row>
    <row r="1619" spans="1:14" ht="16.5" x14ac:dyDescent="0.3">
      <c r="A1619" s="88" t="s">
        <v>6535</v>
      </c>
      <c r="B1619" s="89" t="s">
        <v>6536</v>
      </c>
      <c r="C1619" s="90">
        <v>4583</v>
      </c>
      <c r="D1619" s="90">
        <v>4583</v>
      </c>
      <c r="E1619" s="90" t="s">
        <v>516</v>
      </c>
    </row>
    <row r="1620" spans="1:14" ht="16.5" x14ac:dyDescent="0.3">
      <c r="A1620" s="88" t="s">
        <v>6537</v>
      </c>
      <c r="B1620" s="89" t="s">
        <v>6538</v>
      </c>
      <c r="C1620" s="90" t="s">
        <v>6539</v>
      </c>
      <c r="D1620" s="90">
        <v>4586</v>
      </c>
      <c r="E1620" s="90" t="s">
        <v>516</v>
      </c>
      <c r="F1620" s="87"/>
      <c r="G1620" s="87"/>
      <c r="H1620" s="87"/>
      <c r="I1620" s="87"/>
      <c r="J1620" s="87"/>
      <c r="K1620" s="87"/>
      <c r="L1620" s="87"/>
      <c r="M1620" s="87"/>
      <c r="N1620" s="87"/>
    </row>
    <row r="1621" spans="1:14" ht="16.5" x14ac:dyDescent="0.3">
      <c r="A1621" s="88" t="s">
        <v>398</v>
      </c>
      <c r="B1621" s="89" t="s">
        <v>2498</v>
      </c>
      <c r="C1621" s="90">
        <v>4586</v>
      </c>
      <c r="D1621" s="90">
        <v>4586</v>
      </c>
      <c r="E1621" s="90" t="s">
        <v>516</v>
      </c>
      <c r="F1621" s="87"/>
      <c r="G1621" s="87"/>
      <c r="H1621" s="87"/>
      <c r="I1621" s="87"/>
      <c r="J1621" s="87"/>
      <c r="K1621" s="87"/>
      <c r="L1621" s="87"/>
      <c r="M1621" s="87"/>
      <c r="N1621" s="87"/>
    </row>
    <row r="1622" spans="1:14" ht="16.5" x14ac:dyDescent="0.3">
      <c r="A1622" s="88" t="s">
        <v>6540</v>
      </c>
      <c r="B1622" s="89" t="s">
        <v>4542</v>
      </c>
      <c r="C1622" s="90" t="s">
        <v>6541</v>
      </c>
      <c r="D1622" s="90">
        <v>4594</v>
      </c>
      <c r="E1622" s="90" t="s">
        <v>541</v>
      </c>
      <c r="F1622" s="87"/>
      <c r="G1622" s="87"/>
      <c r="H1622" s="87"/>
      <c r="I1622" s="87"/>
      <c r="J1622" s="87"/>
      <c r="K1622" s="87"/>
      <c r="L1622" s="87"/>
      <c r="M1622" s="87"/>
      <c r="N1622" s="87"/>
    </row>
    <row r="1623" spans="1:14" ht="16.5" x14ac:dyDescent="0.3">
      <c r="A1623" s="88" t="s">
        <v>6542</v>
      </c>
      <c r="B1623" s="89" t="s">
        <v>6543</v>
      </c>
      <c r="C1623" s="90">
        <v>4594</v>
      </c>
      <c r="D1623" s="90">
        <v>4594</v>
      </c>
      <c r="E1623" s="90" t="s">
        <v>516</v>
      </c>
      <c r="F1623" s="87"/>
      <c r="G1623" s="87"/>
      <c r="H1623" s="87"/>
      <c r="I1623" s="87"/>
      <c r="J1623" s="87"/>
      <c r="K1623" s="87"/>
      <c r="L1623" s="87"/>
      <c r="M1623" s="87"/>
      <c r="N1623" s="87"/>
    </row>
    <row r="1624" spans="1:14" ht="16.5" x14ac:dyDescent="0.3">
      <c r="A1624" s="88" t="s">
        <v>6544</v>
      </c>
      <c r="B1624" s="89" t="s">
        <v>3186</v>
      </c>
      <c r="C1624" s="90" t="s">
        <v>3187</v>
      </c>
      <c r="D1624" s="90">
        <v>4594</v>
      </c>
      <c r="E1624" s="90" t="s">
        <v>516</v>
      </c>
      <c r="F1624" s="87"/>
      <c r="G1624" s="87"/>
      <c r="H1624" s="87"/>
      <c r="I1624" s="87"/>
      <c r="J1624" s="87"/>
      <c r="K1624" s="87"/>
      <c r="L1624" s="87"/>
      <c r="M1624" s="87"/>
      <c r="N1624" s="87"/>
    </row>
    <row r="1625" spans="1:14" ht="16.5" x14ac:dyDescent="0.3">
      <c r="A1625" s="88" t="s">
        <v>673</v>
      </c>
      <c r="B1625" s="89" t="s">
        <v>4166</v>
      </c>
      <c r="C1625" s="90" t="s">
        <v>675</v>
      </c>
      <c r="D1625" s="90">
        <v>4599</v>
      </c>
      <c r="E1625" s="90" t="s">
        <v>541</v>
      </c>
      <c r="F1625" s="87"/>
      <c r="G1625" s="87"/>
      <c r="H1625" s="87"/>
      <c r="I1625" s="87"/>
      <c r="J1625" s="87"/>
      <c r="K1625" s="87"/>
      <c r="L1625" s="87"/>
      <c r="M1625" s="87"/>
      <c r="N1625" s="87"/>
    </row>
    <row r="1626" spans="1:14" ht="16.5" x14ac:dyDescent="0.3">
      <c r="A1626" s="88" t="s">
        <v>6545</v>
      </c>
      <c r="B1626" s="89" t="s">
        <v>4167</v>
      </c>
      <c r="C1626" s="90">
        <v>4600</v>
      </c>
      <c r="D1626" s="90">
        <v>4600</v>
      </c>
      <c r="E1626" s="90" t="s">
        <v>516</v>
      </c>
    </row>
    <row r="1627" spans="1:14" ht="16.5" x14ac:dyDescent="0.3">
      <c r="A1627" s="88" t="s">
        <v>6546</v>
      </c>
      <c r="B1627" s="89" t="s">
        <v>4277</v>
      </c>
      <c r="C1627" s="90" t="s">
        <v>6547</v>
      </c>
      <c r="D1627" s="90">
        <v>4603</v>
      </c>
      <c r="E1627" s="90" t="s">
        <v>516</v>
      </c>
      <c r="F1627" s="87"/>
      <c r="G1627" s="87"/>
      <c r="H1627" s="87"/>
      <c r="I1627" s="87"/>
      <c r="J1627" s="87"/>
      <c r="K1627" s="87"/>
      <c r="L1627" s="87"/>
      <c r="M1627" s="87"/>
      <c r="N1627" s="87"/>
    </row>
    <row r="1628" spans="1:14" ht="16.5" x14ac:dyDescent="0.3">
      <c r="A1628" s="88" t="s">
        <v>6548</v>
      </c>
      <c r="B1628" s="89" t="s">
        <v>1628</v>
      </c>
      <c r="C1628" s="90">
        <v>4603</v>
      </c>
      <c r="D1628" s="90">
        <v>4603</v>
      </c>
      <c r="E1628" s="90" t="s">
        <v>516</v>
      </c>
      <c r="F1628" s="87"/>
      <c r="G1628" s="87"/>
      <c r="H1628" s="87"/>
      <c r="I1628" s="87"/>
      <c r="J1628" s="87"/>
      <c r="K1628" s="87"/>
      <c r="L1628" s="87"/>
      <c r="M1628" s="87"/>
      <c r="N1628" s="87"/>
    </row>
    <row r="1629" spans="1:14" ht="16.5" x14ac:dyDescent="0.3">
      <c r="A1629" s="88" t="s">
        <v>6549</v>
      </c>
      <c r="B1629" s="89" t="s">
        <v>6550</v>
      </c>
      <c r="C1629" s="90">
        <v>4630</v>
      </c>
      <c r="D1629" s="90">
        <v>4630</v>
      </c>
      <c r="E1629" s="90" t="s">
        <v>516</v>
      </c>
      <c r="F1629" s="87"/>
      <c r="G1629" s="87"/>
      <c r="H1629" s="87"/>
      <c r="I1629" s="87"/>
      <c r="J1629" s="87"/>
      <c r="K1629" s="87"/>
      <c r="L1629" s="87"/>
      <c r="M1629" s="87"/>
      <c r="N1629" s="87"/>
    </row>
    <row r="1630" spans="1:14" ht="16.5" x14ac:dyDescent="0.3">
      <c r="A1630" s="88" t="s">
        <v>6551</v>
      </c>
      <c r="B1630" s="89" t="s">
        <v>4521</v>
      </c>
      <c r="C1630" s="91" t="s">
        <v>6552</v>
      </c>
      <c r="D1630" s="91">
        <v>4631</v>
      </c>
      <c r="E1630" s="90" t="s">
        <v>516</v>
      </c>
    </row>
    <row r="1631" spans="1:14" ht="16.5" x14ac:dyDescent="0.3">
      <c r="A1631" s="88" t="s">
        <v>1475</v>
      </c>
      <c r="B1631" s="89" t="s">
        <v>6553</v>
      </c>
      <c r="C1631" s="90">
        <v>4636</v>
      </c>
      <c r="D1631" s="90">
        <v>4636</v>
      </c>
      <c r="E1631" s="90" t="s">
        <v>541</v>
      </c>
      <c r="F1631" s="87"/>
      <c r="G1631" s="87"/>
      <c r="H1631" s="87"/>
      <c r="I1631" s="87"/>
      <c r="J1631" s="87"/>
      <c r="K1631" s="87"/>
      <c r="L1631" s="87"/>
      <c r="M1631" s="87"/>
      <c r="N1631" s="87"/>
    </row>
    <row r="1632" spans="1:14" ht="16.5" x14ac:dyDescent="0.3">
      <c r="A1632" s="88" t="s">
        <v>3648</v>
      </c>
      <c r="B1632" s="89" t="s">
        <v>4467</v>
      </c>
      <c r="C1632" s="90">
        <v>4637</v>
      </c>
      <c r="D1632" s="90">
        <v>4637</v>
      </c>
      <c r="E1632" s="90" t="s">
        <v>516</v>
      </c>
      <c r="F1632" s="87"/>
      <c r="G1632" s="87"/>
      <c r="H1632" s="87"/>
      <c r="I1632" s="87"/>
      <c r="J1632" s="87"/>
      <c r="K1632" s="87"/>
      <c r="L1632" s="87"/>
      <c r="M1632" s="87"/>
      <c r="N1632" s="87"/>
    </row>
    <row r="1633" spans="1:14" ht="16.5" x14ac:dyDescent="0.3">
      <c r="A1633" s="88" t="s">
        <v>3648</v>
      </c>
      <c r="B1633" s="89" t="s">
        <v>4083</v>
      </c>
      <c r="C1633" s="90">
        <v>4637</v>
      </c>
      <c r="D1633" s="90">
        <v>4637</v>
      </c>
      <c r="E1633" s="90" t="s">
        <v>516</v>
      </c>
    </row>
    <row r="1634" spans="1:14" ht="16.5" x14ac:dyDescent="0.3">
      <c r="A1634" s="88" t="s">
        <v>3085</v>
      </c>
      <c r="B1634" s="89" t="s">
        <v>6554</v>
      </c>
      <c r="C1634" s="90">
        <v>4652</v>
      </c>
      <c r="D1634" s="90">
        <v>4652</v>
      </c>
      <c r="E1634" s="90" t="s">
        <v>516</v>
      </c>
      <c r="F1634" s="87"/>
      <c r="G1634" s="87"/>
      <c r="H1634" s="87"/>
      <c r="I1634" s="87"/>
      <c r="J1634" s="87"/>
      <c r="K1634" s="87"/>
      <c r="L1634" s="87"/>
      <c r="M1634" s="87"/>
      <c r="N1634" s="87"/>
    </row>
    <row r="1635" spans="1:14" ht="16.5" x14ac:dyDescent="0.3">
      <c r="A1635" s="88" t="s">
        <v>6555</v>
      </c>
      <c r="B1635" s="89" t="s">
        <v>6556</v>
      </c>
      <c r="C1635" s="90" t="s">
        <v>6557</v>
      </c>
      <c r="D1635" s="90">
        <v>4653</v>
      </c>
      <c r="E1635" s="90" t="s">
        <v>541</v>
      </c>
      <c r="F1635" s="87"/>
      <c r="G1635" s="87"/>
      <c r="H1635" s="87"/>
      <c r="I1635" s="87"/>
      <c r="J1635" s="87"/>
      <c r="K1635" s="87"/>
      <c r="L1635" s="87"/>
      <c r="M1635" s="87"/>
      <c r="N1635" s="87"/>
    </row>
    <row r="1636" spans="1:14" ht="16.5" x14ac:dyDescent="0.3">
      <c r="A1636" s="88" t="s">
        <v>3649</v>
      </c>
      <c r="B1636" s="89" t="s">
        <v>4667</v>
      </c>
      <c r="C1636" s="90">
        <v>4661</v>
      </c>
      <c r="D1636" s="90">
        <v>4661</v>
      </c>
      <c r="E1636" s="90" t="s">
        <v>516</v>
      </c>
    </row>
    <row r="1637" spans="1:14" ht="16.5" x14ac:dyDescent="0.3">
      <c r="A1637" s="88" t="s">
        <v>72</v>
      </c>
      <c r="B1637" s="89" t="s">
        <v>6558</v>
      </c>
      <c r="C1637" s="90">
        <v>4668</v>
      </c>
      <c r="D1637" s="90">
        <v>4668</v>
      </c>
      <c r="E1637" s="90" t="s">
        <v>516</v>
      </c>
      <c r="F1637" s="87"/>
      <c r="G1637" s="87"/>
      <c r="H1637" s="87"/>
      <c r="I1637" s="87"/>
      <c r="J1637" s="87"/>
      <c r="K1637" s="87"/>
      <c r="L1637" s="87"/>
      <c r="M1637" s="87"/>
      <c r="N1637" s="87"/>
    </row>
    <row r="1638" spans="1:14" ht="16.5" x14ac:dyDescent="0.3">
      <c r="A1638" s="88" t="s">
        <v>2349</v>
      </c>
      <c r="B1638" s="89" t="s">
        <v>2350</v>
      </c>
      <c r="C1638" s="90">
        <v>4670</v>
      </c>
      <c r="D1638" s="90">
        <v>4670</v>
      </c>
      <c r="E1638" s="90" t="s">
        <v>516</v>
      </c>
      <c r="F1638" s="87"/>
      <c r="G1638" s="87"/>
      <c r="H1638" s="87"/>
      <c r="I1638" s="87"/>
      <c r="J1638" s="87"/>
      <c r="K1638" s="87"/>
      <c r="L1638" s="87"/>
      <c r="M1638" s="87"/>
      <c r="N1638" s="87"/>
    </row>
    <row r="1639" spans="1:14" ht="16.5" x14ac:dyDescent="0.3">
      <c r="A1639" s="88" t="s">
        <v>1926</v>
      </c>
      <c r="B1639" s="89" t="s">
        <v>6559</v>
      </c>
      <c r="C1639" s="90">
        <v>4677</v>
      </c>
      <c r="D1639" s="90">
        <v>4677</v>
      </c>
      <c r="E1639" s="90" t="s">
        <v>516</v>
      </c>
      <c r="F1639" s="87"/>
      <c r="G1639" s="87"/>
      <c r="H1639" s="87"/>
      <c r="I1639" s="87"/>
      <c r="J1639" s="87"/>
      <c r="K1639" s="87"/>
      <c r="L1639" s="87"/>
      <c r="M1639" s="87"/>
      <c r="N1639" s="87"/>
    </row>
    <row r="1640" spans="1:14" ht="16.5" x14ac:dyDescent="0.3">
      <c r="A1640" s="88" t="s">
        <v>6560</v>
      </c>
      <c r="B1640" s="89" t="s">
        <v>4472</v>
      </c>
      <c r="C1640" s="90">
        <v>4678</v>
      </c>
      <c r="D1640" s="90">
        <v>4678</v>
      </c>
      <c r="E1640" s="90" t="s">
        <v>541</v>
      </c>
    </row>
    <row r="1641" spans="1:14" ht="16.5" x14ac:dyDescent="0.3">
      <c r="A1641" s="88" t="s">
        <v>6561</v>
      </c>
      <c r="B1641" s="89" t="s">
        <v>4472</v>
      </c>
      <c r="C1641" s="90" t="s">
        <v>6562</v>
      </c>
      <c r="D1641" s="90">
        <v>4678</v>
      </c>
      <c r="E1641" s="90" t="s">
        <v>541</v>
      </c>
    </row>
    <row r="1642" spans="1:14" ht="16.5" x14ac:dyDescent="0.3">
      <c r="A1642" s="88" t="s">
        <v>6563</v>
      </c>
      <c r="B1642" s="89" t="s">
        <v>6564</v>
      </c>
      <c r="C1642" s="90" t="s">
        <v>6565</v>
      </c>
      <c r="D1642" s="90">
        <v>4682</v>
      </c>
      <c r="E1642" s="90" t="s">
        <v>541</v>
      </c>
    </row>
    <row r="1643" spans="1:14" ht="16.5" x14ac:dyDescent="0.3">
      <c r="A1643" s="88" t="s">
        <v>6566</v>
      </c>
      <c r="B1643" s="89" t="s">
        <v>1726</v>
      </c>
      <c r="C1643" s="90">
        <v>4685</v>
      </c>
      <c r="D1643" s="90">
        <v>4685</v>
      </c>
      <c r="E1643" s="90" t="s">
        <v>516</v>
      </c>
      <c r="F1643" s="87"/>
      <c r="G1643" s="87"/>
      <c r="H1643" s="87"/>
      <c r="I1643" s="87"/>
      <c r="J1643" s="87"/>
      <c r="K1643" s="87"/>
      <c r="L1643" s="87"/>
      <c r="M1643" s="87"/>
      <c r="N1643" s="87"/>
    </row>
    <row r="1644" spans="1:14" ht="16.5" x14ac:dyDescent="0.3">
      <c r="A1644" s="88" t="s">
        <v>73</v>
      </c>
      <c r="B1644" s="89" t="s">
        <v>6567</v>
      </c>
      <c r="C1644" s="90">
        <v>4695</v>
      </c>
      <c r="D1644" s="90">
        <v>4695</v>
      </c>
      <c r="E1644" s="90" t="s">
        <v>516</v>
      </c>
      <c r="F1644" s="87"/>
      <c r="G1644" s="87"/>
      <c r="H1644" s="87"/>
      <c r="I1644" s="87"/>
      <c r="J1644" s="87"/>
      <c r="K1644" s="87"/>
      <c r="L1644" s="87"/>
      <c r="M1644" s="87"/>
      <c r="N1644" s="87"/>
    </row>
    <row r="1645" spans="1:14" ht="16.5" x14ac:dyDescent="0.3">
      <c r="A1645" s="88" t="s">
        <v>6568</v>
      </c>
      <c r="B1645" s="89" t="s">
        <v>4523</v>
      </c>
      <c r="C1645" s="90" t="s">
        <v>6569</v>
      </c>
      <c r="D1645" s="90">
        <v>4696</v>
      </c>
      <c r="E1645" s="90" t="s">
        <v>541</v>
      </c>
    </row>
    <row r="1646" spans="1:14" ht="16.5" x14ac:dyDescent="0.3">
      <c r="A1646" s="88" t="s">
        <v>6570</v>
      </c>
      <c r="B1646" s="89" t="s">
        <v>4328</v>
      </c>
      <c r="C1646" s="91" t="s">
        <v>6571</v>
      </c>
      <c r="D1646" s="91">
        <v>4734</v>
      </c>
      <c r="E1646" s="90" t="s">
        <v>516</v>
      </c>
    </row>
    <row r="1647" spans="1:14" ht="16.5" x14ac:dyDescent="0.3">
      <c r="A1647" s="88" t="s">
        <v>6572</v>
      </c>
      <c r="B1647" s="89" t="s">
        <v>4170</v>
      </c>
      <c r="C1647" s="90">
        <v>4748</v>
      </c>
      <c r="D1647" s="90">
        <v>4748</v>
      </c>
      <c r="E1647" s="90" t="s">
        <v>516</v>
      </c>
      <c r="F1647" s="87"/>
      <c r="G1647" s="87"/>
      <c r="H1647" s="87"/>
      <c r="I1647" s="87"/>
      <c r="J1647" s="87"/>
      <c r="K1647" s="87"/>
      <c r="L1647" s="87"/>
      <c r="M1647" s="87"/>
      <c r="N1647" s="87"/>
    </row>
    <row r="1648" spans="1:14" ht="16.5" x14ac:dyDescent="0.3">
      <c r="A1648" s="88" t="s">
        <v>6573</v>
      </c>
      <c r="B1648" s="89" t="s">
        <v>6574</v>
      </c>
      <c r="C1648" s="90" t="s">
        <v>6575</v>
      </c>
      <c r="D1648" s="90">
        <v>4750</v>
      </c>
      <c r="E1648" s="90" t="s">
        <v>541</v>
      </c>
    </row>
    <row r="1649" spans="1:14" ht="16.5" x14ac:dyDescent="0.3">
      <c r="A1649" s="88" t="s">
        <v>6576</v>
      </c>
      <c r="B1649" s="89" t="s">
        <v>939</v>
      </c>
      <c r="C1649" s="90">
        <v>4757</v>
      </c>
      <c r="D1649" s="90">
        <v>4757</v>
      </c>
      <c r="E1649" s="90" t="s">
        <v>516</v>
      </c>
      <c r="F1649" s="87"/>
      <c r="G1649" s="87"/>
      <c r="H1649" s="87"/>
      <c r="I1649" s="87"/>
      <c r="J1649" s="87"/>
      <c r="K1649" s="87"/>
      <c r="L1649" s="87"/>
      <c r="M1649" s="87"/>
      <c r="N1649" s="87"/>
    </row>
    <row r="1650" spans="1:14" ht="16.5" x14ac:dyDescent="0.3">
      <c r="A1650" s="88" t="s">
        <v>6577</v>
      </c>
      <c r="B1650" s="89" t="s">
        <v>4445</v>
      </c>
      <c r="C1650" s="90" t="s">
        <v>6578</v>
      </c>
      <c r="D1650" s="90">
        <v>4762</v>
      </c>
      <c r="E1650" s="90" t="s">
        <v>541</v>
      </c>
      <c r="F1650" s="87"/>
      <c r="G1650" s="87"/>
      <c r="H1650" s="87"/>
      <c r="I1650" s="87"/>
      <c r="J1650" s="87"/>
      <c r="K1650" s="87"/>
      <c r="L1650" s="87"/>
      <c r="M1650" s="87"/>
      <c r="N1650" s="87"/>
    </row>
    <row r="1651" spans="1:14" ht="16.5" x14ac:dyDescent="0.3">
      <c r="A1651" s="88" t="s">
        <v>6579</v>
      </c>
      <c r="B1651" s="89" t="s">
        <v>2706</v>
      </c>
      <c r="C1651" s="90">
        <v>4762</v>
      </c>
      <c r="D1651" s="90">
        <v>4762</v>
      </c>
      <c r="E1651" s="90" t="s">
        <v>516</v>
      </c>
      <c r="F1651" s="87"/>
      <c r="G1651" s="87"/>
      <c r="H1651" s="87"/>
      <c r="I1651" s="87"/>
      <c r="J1651" s="87"/>
      <c r="K1651" s="87"/>
      <c r="L1651" s="87"/>
      <c r="M1651" s="87"/>
      <c r="N1651" s="87"/>
    </row>
    <row r="1652" spans="1:14" ht="16.5" x14ac:dyDescent="0.3">
      <c r="A1652" s="88" t="s">
        <v>6580</v>
      </c>
      <c r="B1652" s="89" t="s">
        <v>6581</v>
      </c>
      <c r="C1652" s="90" t="s">
        <v>6582</v>
      </c>
      <c r="D1652" s="90">
        <v>4788</v>
      </c>
      <c r="E1652" s="90" t="s">
        <v>516</v>
      </c>
      <c r="F1652" s="87"/>
      <c r="G1652" s="87"/>
      <c r="H1652" s="87"/>
      <c r="I1652" s="87"/>
      <c r="J1652" s="87"/>
      <c r="K1652" s="87"/>
      <c r="L1652" s="87"/>
      <c r="M1652" s="87"/>
      <c r="N1652" s="87"/>
    </row>
    <row r="1653" spans="1:14" ht="16.5" x14ac:dyDescent="0.3">
      <c r="A1653" s="88" t="s">
        <v>2321</v>
      </c>
      <c r="B1653" s="89" t="s">
        <v>2322</v>
      </c>
      <c r="C1653" s="90">
        <v>4788</v>
      </c>
      <c r="D1653" s="90">
        <v>4788</v>
      </c>
      <c r="E1653" s="90" t="s">
        <v>516</v>
      </c>
      <c r="F1653" s="87"/>
      <c r="G1653" s="87"/>
      <c r="H1653" s="87"/>
      <c r="I1653" s="87"/>
      <c r="J1653" s="87"/>
      <c r="K1653" s="87"/>
      <c r="L1653" s="87"/>
      <c r="M1653" s="87"/>
      <c r="N1653" s="87"/>
    </row>
    <row r="1654" spans="1:14" ht="16.5" x14ac:dyDescent="0.3">
      <c r="A1654" s="88" t="s">
        <v>6583</v>
      </c>
      <c r="B1654" s="89" t="s">
        <v>6584</v>
      </c>
      <c r="C1654" s="90">
        <v>4789</v>
      </c>
      <c r="D1654" s="90">
        <v>4789</v>
      </c>
      <c r="E1654" s="90" t="s">
        <v>516</v>
      </c>
    </row>
    <row r="1655" spans="1:14" ht="16.5" x14ac:dyDescent="0.3">
      <c r="A1655" s="88" t="s">
        <v>6585</v>
      </c>
      <c r="B1655" s="89" t="s">
        <v>4399</v>
      </c>
      <c r="C1655" s="90" t="s">
        <v>6586</v>
      </c>
      <c r="D1655" s="90">
        <v>4792</v>
      </c>
      <c r="E1655" s="90" t="s">
        <v>516</v>
      </c>
      <c r="F1655" s="87"/>
      <c r="G1655" s="87"/>
      <c r="H1655" s="87"/>
      <c r="I1655" s="87"/>
      <c r="J1655" s="87"/>
      <c r="K1655" s="87"/>
      <c r="L1655" s="87"/>
      <c r="M1655" s="87"/>
      <c r="N1655" s="87"/>
    </row>
    <row r="1656" spans="1:14" ht="16.5" x14ac:dyDescent="0.3">
      <c r="A1656" s="88" t="s">
        <v>3650</v>
      </c>
      <c r="B1656" s="89" t="s">
        <v>4171</v>
      </c>
      <c r="C1656" s="90">
        <v>4805</v>
      </c>
      <c r="D1656" s="90">
        <v>4805</v>
      </c>
      <c r="E1656" s="90" t="s">
        <v>541</v>
      </c>
    </row>
    <row r="1657" spans="1:14" ht="16.5" x14ac:dyDescent="0.3">
      <c r="A1657" s="88" t="s">
        <v>3651</v>
      </c>
      <c r="B1657" s="89" t="s">
        <v>4687</v>
      </c>
      <c r="C1657" s="90">
        <v>4809</v>
      </c>
      <c r="D1657" s="90">
        <v>4809</v>
      </c>
      <c r="E1657" s="90" t="s">
        <v>516</v>
      </c>
    </row>
    <row r="1658" spans="1:14" ht="16.5" x14ac:dyDescent="0.3">
      <c r="A1658" s="88" t="s">
        <v>6587</v>
      </c>
      <c r="B1658" s="89" t="s">
        <v>4502</v>
      </c>
      <c r="C1658" s="90">
        <v>4816</v>
      </c>
      <c r="D1658" s="90">
        <v>4816</v>
      </c>
      <c r="E1658" s="90" t="s">
        <v>516</v>
      </c>
    </row>
    <row r="1659" spans="1:14" ht="16.5" x14ac:dyDescent="0.3">
      <c r="A1659" s="88" t="s">
        <v>6588</v>
      </c>
      <c r="B1659" s="89" t="s">
        <v>4172</v>
      </c>
      <c r="C1659" s="90">
        <v>4845</v>
      </c>
      <c r="D1659" s="90">
        <v>4845</v>
      </c>
      <c r="E1659" s="90" t="s">
        <v>516</v>
      </c>
    </row>
    <row r="1660" spans="1:14" ht="16.5" x14ac:dyDescent="0.3">
      <c r="A1660" s="88" t="s">
        <v>6589</v>
      </c>
      <c r="B1660" s="89" t="s">
        <v>4587</v>
      </c>
      <c r="C1660" s="90" t="s">
        <v>6590</v>
      </c>
      <c r="D1660" s="90">
        <v>4845</v>
      </c>
      <c r="E1660" s="90" t="s">
        <v>516</v>
      </c>
    </row>
    <row r="1661" spans="1:14" ht="16.5" x14ac:dyDescent="0.3">
      <c r="A1661" s="88" t="s">
        <v>3652</v>
      </c>
      <c r="B1661" s="89" t="s">
        <v>4173</v>
      </c>
      <c r="C1661" s="90">
        <v>4851</v>
      </c>
      <c r="D1661" s="90">
        <v>4851</v>
      </c>
      <c r="E1661" s="90" t="s">
        <v>516</v>
      </c>
    </row>
    <row r="1662" spans="1:14" ht="16.5" x14ac:dyDescent="0.3">
      <c r="A1662" s="88" t="s">
        <v>6591</v>
      </c>
      <c r="B1662" s="89" t="s">
        <v>3653</v>
      </c>
      <c r="C1662" s="90">
        <v>4864</v>
      </c>
      <c r="D1662" s="90">
        <v>4864</v>
      </c>
      <c r="E1662" s="90" t="s">
        <v>516</v>
      </c>
    </row>
    <row r="1663" spans="1:14" ht="16.5" x14ac:dyDescent="0.3">
      <c r="A1663" s="88" t="s">
        <v>6592</v>
      </c>
      <c r="B1663" s="89" t="s">
        <v>4478</v>
      </c>
      <c r="C1663" s="90" t="s">
        <v>6593</v>
      </c>
      <c r="D1663" s="90">
        <v>4873</v>
      </c>
      <c r="E1663" s="90" t="s">
        <v>541</v>
      </c>
    </row>
    <row r="1664" spans="1:14" ht="16.5" x14ac:dyDescent="0.3">
      <c r="A1664" s="88" t="s">
        <v>6594</v>
      </c>
      <c r="B1664" s="89" t="s">
        <v>3654</v>
      </c>
      <c r="C1664" s="90">
        <v>4881</v>
      </c>
      <c r="D1664" s="90">
        <v>4881</v>
      </c>
      <c r="E1664" s="90" t="s">
        <v>516</v>
      </c>
    </row>
    <row r="1665" spans="1:14" ht="16.5" x14ac:dyDescent="0.3">
      <c r="A1665" s="88" t="s">
        <v>6595</v>
      </c>
      <c r="B1665" s="89" t="s">
        <v>6596</v>
      </c>
      <c r="C1665" s="90" t="s">
        <v>6597</v>
      </c>
      <c r="D1665" s="90">
        <v>4884</v>
      </c>
      <c r="E1665" s="90" t="s">
        <v>516</v>
      </c>
      <c r="F1665" s="87"/>
      <c r="G1665" s="87"/>
      <c r="H1665" s="87"/>
      <c r="I1665" s="87"/>
      <c r="J1665" s="87"/>
      <c r="K1665" s="87"/>
      <c r="L1665" s="87"/>
      <c r="M1665" s="87"/>
      <c r="N1665" s="87"/>
    </row>
    <row r="1666" spans="1:14" ht="16.5" x14ac:dyDescent="0.3">
      <c r="A1666" s="88" t="s">
        <v>6598</v>
      </c>
      <c r="B1666" s="89" t="s">
        <v>4175</v>
      </c>
      <c r="C1666" s="90">
        <v>4884</v>
      </c>
      <c r="D1666" s="90">
        <v>4884</v>
      </c>
      <c r="E1666" s="90" t="s">
        <v>516</v>
      </c>
      <c r="F1666" s="87"/>
      <c r="G1666" s="87"/>
      <c r="H1666" s="87"/>
      <c r="I1666" s="87"/>
      <c r="J1666" s="87"/>
      <c r="K1666" s="87"/>
      <c r="L1666" s="87"/>
      <c r="M1666" s="87"/>
      <c r="N1666" s="87"/>
    </row>
    <row r="1667" spans="1:14" ht="16.5" x14ac:dyDescent="0.3">
      <c r="A1667" s="88" t="s">
        <v>3655</v>
      </c>
      <c r="B1667" s="89" t="s">
        <v>4176</v>
      </c>
      <c r="C1667" s="90">
        <v>4887</v>
      </c>
      <c r="D1667" s="90">
        <v>4887</v>
      </c>
      <c r="E1667" s="90" t="s">
        <v>516</v>
      </c>
    </row>
    <row r="1668" spans="1:14" ht="16.5" x14ac:dyDescent="0.3">
      <c r="A1668" s="88" t="s">
        <v>1935</v>
      </c>
      <c r="B1668" s="89" t="s">
        <v>4486</v>
      </c>
      <c r="C1668" s="90" t="s">
        <v>1937</v>
      </c>
      <c r="D1668" s="90">
        <v>4950</v>
      </c>
      <c r="E1668" s="90" t="s">
        <v>541</v>
      </c>
      <c r="F1668" s="87"/>
      <c r="G1668" s="87"/>
      <c r="H1668" s="87"/>
      <c r="I1668" s="87"/>
      <c r="J1668" s="87"/>
      <c r="K1668" s="87"/>
      <c r="L1668" s="87"/>
      <c r="M1668" s="87"/>
      <c r="N1668" s="87"/>
    </row>
    <row r="1669" spans="1:14" ht="16.5" x14ac:dyDescent="0.3">
      <c r="A1669" s="88" t="s">
        <v>6599</v>
      </c>
      <c r="B1669" s="89" t="s">
        <v>860</v>
      </c>
      <c r="C1669" s="91" t="s">
        <v>6600</v>
      </c>
      <c r="D1669" s="91">
        <v>4963</v>
      </c>
      <c r="E1669" s="90" t="s">
        <v>541</v>
      </c>
      <c r="F1669" s="87"/>
      <c r="G1669" s="87"/>
      <c r="H1669" s="87"/>
      <c r="I1669" s="87"/>
      <c r="J1669" s="87"/>
      <c r="K1669" s="87"/>
      <c r="L1669" s="87"/>
      <c r="M1669" s="87"/>
      <c r="N1669" s="87"/>
    </row>
    <row r="1670" spans="1:14" ht="16.5" x14ac:dyDescent="0.3">
      <c r="A1670" s="88" t="s">
        <v>6601</v>
      </c>
      <c r="B1670" s="89" t="s">
        <v>6602</v>
      </c>
      <c r="C1670" s="91" t="s">
        <v>6603</v>
      </c>
      <c r="D1670" s="91">
        <v>4963</v>
      </c>
      <c r="E1670" s="90" t="s">
        <v>516</v>
      </c>
      <c r="F1670" s="87"/>
      <c r="G1670" s="87"/>
      <c r="H1670" s="87"/>
      <c r="I1670" s="87"/>
      <c r="J1670" s="87"/>
      <c r="K1670" s="87"/>
      <c r="L1670" s="87"/>
      <c r="M1670" s="87"/>
      <c r="N1670" s="87"/>
    </row>
    <row r="1671" spans="1:14" ht="16.5" x14ac:dyDescent="0.3">
      <c r="A1671" s="88" t="s">
        <v>6604</v>
      </c>
      <c r="B1671" s="89" t="s">
        <v>3656</v>
      </c>
      <c r="C1671" s="90">
        <v>4967</v>
      </c>
      <c r="D1671" s="90">
        <v>4967</v>
      </c>
      <c r="E1671" s="90" t="s">
        <v>516</v>
      </c>
    </row>
    <row r="1672" spans="1:14" ht="16.5" x14ac:dyDescent="0.3">
      <c r="A1672" s="88" t="s">
        <v>3657</v>
      </c>
      <c r="B1672" s="89" t="s">
        <v>4721</v>
      </c>
      <c r="C1672" s="90">
        <v>4971</v>
      </c>
      <c r="D1672" s="90">
        <v>4971</v>
      </c>
      <c r="E1672" s="90" t="s">
        <v>516</v>
      </c>
    </row>
    <row r="1673" spans="1:14" ht="16.5" x14ac:dyDescent="0.3">
      <c r="A1673" s="88" t="s">
        <v>222</v>
      </c>
      <c r="B1673" s="89" t="s">
        <v>6605</v>
      </c>
      <c r="C1673" s="90">
        <v>4979</v>
      </c>
      <c r="D1673" s="90">
        <v>4979</v>
      </c>
      <c r="E1673" s="90" t="s">
        <v>516</v>
      </c>
      <c r="F1673" s="87"/>
      <c r="G1673" s="87"/>
      <c r="H1673" s="87"/>
      <c r="I1673" s="87"/>
      <c r="J1673" s="87"/>
      <c r="K1673" s="87"/>
      <c r="L1673" s="87"/>
      <c r="M1673" s="87"/>
      <c r="N1673" s="87"/>
    </row>
    <row r="1674" spans="1:14" ht="16.5" x14ac:dyDescent="0.3">
      <c r="A1674" s="88" t="s">
        <v>6606</v>
      </c>
      <c r="B1674" s="89" t="s">
        <v>6607</v>
      </c>
      <c r="C1674" s="90">
        <v>4983</v>
      </c>
      <c r="D1674" s="90">
        <v>4983</v>
      </c>
      <c r="E1674" s="90" t="s">
        <v>516</v>
      </c>
    </row>
    <row r="1675" spans="1:14" ht="16.5" x14ac:dyDescent="0.3">
      <c r="A1675" s="88" t="s">
        <v>6608</v>
      </c>
      <c r="B1675" s="89" t="s">
        <v>4322</v>
      </c>
      <c r="C1675" s="90" t="s">
        <v>6609</v>
      </c>
      <c r="D1675" s="90">
        <v>4987</v>
      </c>
      <c r="E1675" s="90" t="s">
        <v>541</v>
      </c>
      <c r="F1675" s="87"/>
      <c r="G1675" s="87"/>
      <c r="H1675" s="87"/>
      <c r="I1675" s="87"/>
      <c r="J1675" s="87"/>
      <c r="K1675" s="87"/>
      <c r="L1675" s="87"/>
      <c r="M1675" s="87"/>
      <c r="N1675" s="87"/>
    </row>
    <row r="1676" spans="1:14" ht="16.5" x14ac:dyDescent="0.3">
      <c r="A1676" s="88" t="s">
        <v>6610</v>
      </c>
      <c r="B1676" s="89" t="s">
        <v>4559</v>
      </c>
      <c r="C1676" s="90" t="s">
        <v>6611</v>
      </c>
      <c r="D1676" s="90">
        <v>4987</v>
      </c>
      <c r="E1676" s="90" t="s">
        <v>516</v>
      </c>
      <c r="F1676" s="87"/>
      <c r="G1676" s="87"/>
      <c r="H1676" s="87"/>
      <c r="I1676" s="87"/>
      <c r="J1676" s="87"/>
      <c r="K1676" s="87"/>
      <c r="L1676" s="87"/>
      <c r="M1676" s="87"/>
      <c r="N1676" s="87"/>
    </row>
    <row r="1677" spans="1:14" ht="16.5" x14ac:dyDescent="0.3">
      <c r="A1677" s="88" t="s">
        <v>6612</v>
      </c>
      <c r="B1677" s="89" t="s">
        <v>4308</v>
      </c>
      <c r="C1677" s="91" t="s">
        <v>6613</v>
      </c>
      <c r="D1677" s="91">
        <v>4997</v>
      </c>
      <c r="E1677" s="90" t="s">
        <v>516</v>
      </c>
    </row>
    <row r="1678" spans="1:14" ht="16.5" x14ac:dyDescent="0.3">
      <c r="A1678" s="88" t="s">
        <v>3658</v>
      </c>
      <c r="B1678" s="89" t="s">
        <v>6614</v>
      </c>
      <c r="C1678" s="90">
        <v>4997</v>
      </c>
      <c r="D1678" s="90">
        <v>4997</v>
      </c>
      <c r="E1678" s="90" t="s">
        <v>541</v>
      </c>
    </row>
    <row r="1679" spans="1:14" ht="16.5" x14ac:dyDescent="0.3">
      <c r="A1679" s="88" t="s">
        <v>6615</v>
      </c>
      <c r="B1679" s="89" t="s">
        <v>6616</v>
      </c>
      <c r="C1679" s="90" t="s">
        <v>6617</v>
      </c>
      <c r="D1679" s="90" t="s">
        <v>635</v>
      </c>
      <c r="E1679" s="90" t="s">
        <v>516</v>
      </c>
    </row>
    <row r="1680" spans="1:14" ht="16.5" x14ac:dyDescent="0.3">
      <c r="A1680" s="88" t="s">
        <v>6618</v>
      </c>
      <c r="B1680" s="89" t="s">
        <v>6619</v>
      </c>
      <c r="C1680" s="90" t="s">
        <v>6620</v>
      </c>
      <c r="D1680" s="90" t="s">
        <v>635</v>
      </c>
      <c r="E1680" s="90" t="s">
        <v>516</v>
      </c>
      <c r="F1680" s="87"/>
      <c r="G1680" s="87"/>
      <c r="H1680" s="87"/>
      <c r="I1680" s="87"/>
      <c r="J1680" s="87"/>
      <c r="K1680" s="87"/>
      <c r="L1680" s="87"/>
      <c r="M1680" s="87"/>
      <c r="N1680" s="87"/>
    </row>
    <row r="1681" spans="1:14" ht="16.5" x14ac:dyDescent="0.3">
      <c r="A1681" s="88" t="s">
        <v>529</v>
      </c>
      <c r="B1681" s="89" t="s">
        <v>530</v>
      </c>
      <c r="C1681" s="90" t="s">
        <v>531</v>
      </c>
      <c r="D1681" s="90" t="s">
        <v>635</v>
      </c>
      <c r="E1681" s="90" t="s">
        <v>516</v>
      </c>
      <c r="F1681" s="87"/>
      <c r="G1681" s="87"/>
      <c r="H1681" s="87"/>
      <c r="I1681" s="87"/>
      <c r="J1681" s="87"/>
      <c r="K1681" s="87"/>
      <c r="L1681" s="87"/>
      <c r="M1681" s="87"/>
      <c r="N1681" s="87"/>
    </row>
    <row r="1682" spans="1:14" ht="16.5" x14ac:dyDescent="0.3">
      <c r="A1682" s="88" t="s">
        <v>6621</v>
      </c>
      <c r="B1682" s="89" t="s">
        <v>6622</v>
      </c>
      <c r="C1682" s="90" t="s">
        <v>6623</v>
      </c>
      <c r="D1682" s="90" t="s">
        <v>635</v>
      </c>
      <c r="E1682" s="90" t="s">
        <v>541</v>
      </c>
      <c r="F1682" s="87"/>
      <c r="G1682" s="87"/>
      <c r="H1682" s="87"/>
      <c r="I1682" s="87"/>
      <c r="J1682" s="87"/>
      <c r="K1682" s="87"/>
      <c r="L1682" s="87"/>
      <c r="M1682" s="87"/>
      <c r="N1682" s="87"/>
    </row>
    <row r="1683" spans="1:14" ht="16.5" x14ac:dyDescent="0.3">
      <c r="A1683" s="88" t="s">
        <v>6624</v>
      </c>
      <c r="B1683" s="89" t="s">
        <v>4651</v>
      </c>
      <c r="C1683" s="90" t="s">
        <v>635</v>
      </c>
      <c r="D1683" s="90" t="s">
        <v>635</v>
      </c>
      <c r="E1683" s="90" t="s">
        <v>516</v>
      </c>
    </row>
    <row r="1684" spans="1:14" ht="16.5" x14ac:dyDescent="0.3">
      <c r="A1684" s="88" t="s">
        <v>6625</v>
      </c>
      <c r="B1684" s="89" t="s">
        <v>4293</v>
      </c>
      <c r="C1684" s="90" t="s">
        <v>635</v>
      </c>
      <c r="D1684" s="90" t="s">
        <v>635</v>
      </c>
      <c r="E1684" s="90" t="s">
        <v>516</v>
      </c>
    </row>
    <row r="1685" spans="1:14" ht="16.5" x14ac:dyDescent="0.3">
      <c r="A1685" s="88" t="s">
        <v>6626</v>
      </c>
      <c r="B1685" s="89" t="s">
        <v>4392</v>
      </c>
      <c r="C1685" s="90" t="s">
        <v>6627</v>
      </c>
      <c r="D1685" s="90" t="s">
        <v>635</v>
      </c>
      <c r="E1685" s="90" t="s">
        <v>516</v>
      </c>
    </row>
    <row r="1686" spans="1:14" ht="16.5" x14ac:dyDescent="0.3">
      <c r="A1686" s="88" t="s">
        <v>6628</v>
      </c>
      <c r="B1686" s="89" t="s">
        <v>6629</v>
      </c>
      <c r="C1686" s="90" t="s">
        <v>635</v>
      </c>
      <c r="D1686" s="90" t="s">
        <v>635</v>
      </c>
      <c r="E1686" s="90" t="s">
        <v>541</v>
      </c>
    </row>
    <row r="1687" spans="1:14" ht="16.5" x14ac:dyDescent="0.3">
      <c r="A1687" s="88" t="s">
        <v>6630</v>
      </c>
      <c r="B1687" s="89" t="s">
        <v>1045</v>
      </c>
      <c r="C1687" s="90" t="s">
        <v>635</v>
      </c>
      <c r="D1687" s="90" t="s">
        <v>635</v>
      </c>
      <c r="E1687" s="90" t="s">
        <v>541</v>
      </c>
    </row>
    <row r="1688" spans="1:14" ht="16.5" x14ac:dyDescent="0.3">
      <c r="A1688" s="88" t="s">
        <v>6631</v>
      </c>
      <c r="B1688" s="89" t="s">
        <v>1812</v>
      </c>
      <c r="C1688" s="90" t="s">
        <v>635</v>
      </c>
      <c r="D1688" s="90" t="s">
        <v>635</v>
      </c>
      <c r="E1688" s="90" t="s">
        <v>516</v>
      </c>
    </row>
    <row r="1689" spans="1:14" ht="16.5" x14ac:dyDescent="0.3">
      <c r="A1689" s="88" t="s">
        <v>633</v>
      </c>
      <c r="B1689" s="89" t="s">
        <v>634</v>
      </c>
      <c r="C1689" s="90" t="s">
        <v>635</v>
      </c>
      <c r="D1689" s="90" t="s">
        <v>635</v>
      </c>
      <c r="E1689" s="90" t="s">
        <v>516</v>
      </c>
      <c r="F1689" s="87"/>
      <c r="G1689" s="87"/>
      <c r="H1689" s="87"/>
      <c r="I1689" s="87"/>
      <c r="J1689" s="87"/>
      <c r="K1689" s="87"/>
      <c r="L1689" s="87"/>
      <c r="M1689" s="87"/>
      <c r="N1689" s="87"/>
    </row>
    <row r="1690" spans="1:14" ht="16.5" x14ac:dyDescent="0.3">
      <c r="A1690" s="88" t="s">
        <v>640</v>
      </c>
      <c r="B1690" s="89" t="s">
        <v>641</v>
      </c>
      <c r="C1690" s="90" t="s">
        <v>635</v>
      </c>
      <c r="D1690" s="90" t="s">
        <v>635</v>
      </c>
      <c r="E1690" s="90" t="s">
        <v>541</v>
      </c>
      <c r="F1690" s="87"/>
      <c r="G1690" s="87"/>
      <c r="H1690" s="87"/>
      <c r="I1690" s="87"/>
      <c r="J1690" s="87"/>
      <c r="K1690" s="87"/>
      <c r="L1690" s="87"/>
      <c r="M1690" s="87"/>
      <c r="N1690" s="87"/>
    </row>
    <row r="1691" spans="1:14" ht="16.5" x14ac:dyDescent="0.3">
      <c r="A1691" s="88" t="s">
        <v>666</v>
      </c>
      <c r="B1691" s="89" t="s">
        <v>4279</v>
      </c>
      <c r="C1691" s="90" t="s">
        <v>635</v>
      </c>
      <c r="D1691" s="90" t="s">
        <v>635</v>
      </c>
      <c r="E1691" s="90" t="s">
        <v>516</v>
      </c>
      <c r="F1691" s="87"/>
      <c r="G1691" s="87"/>
      <c r="H1691" s="87"/>
      <c r="I1691" s="87"/>
      <c r="J1691" s="87"/>
      <c r="K1691" s="87"/>
      <c r="L1691" s="87"/>
      <c r="M1691" s="87"/>
      <c r="N1691" s="87"/>
    </row>
    <row r="1692" spans="1:14" ht="16.5" x14ac:dyDescent="0.3">
      <c r="A1692" s="88" t="s">
        <v>6632</v>
      </c>
      <c r="B1692" s="89" t="s">
        <v>6633</v>
      </c>
      <c r="C1692" s="90" t="s">
        <v>635</v>
      </c>
      <c r="D1692" s="90" t="s">
        <v>635</v>
      </c>
      <c r="E1692" s="90" t="s">
        <v>516</v>
      </c>
    </row>
    <row r="1693" spans="1:14" ht="16.5" x14ac:dyDescent="0.3">
      <c r="A1693" s="88" t="s">
        <v>684</v>
      </c>
      <c r="B1693" s="89" t="s">
        <v>685</v>
      </c>
      <c r="C1693" s="90" t="s">
        <v>635</v>
      </c>
      <c r="D1693" s="90" t="s">
        <v>635</v>
      </c>
      <c r="E1693" s="90" t="s">
        <v>541</v>
      </c>
      <c r="F1693" s="87"/>
      <c r="G1693" s="87"/>
      <c r="H1693" s="87"/>
      <c r="I1693" s="87"/>
      <c r="J1693" s="87"/>
      <c r="K1693" s="87"/>
      <c r="L1693" s="87"/>
      <c r="M1693" s="87"/>
      <c r="N1693" s="87"/>
    </row>
    <row r="1694" spans="1:14" ht="16.5" x14ac:dyDescent="0.3">
      <c r="A1694" s="88" t="s">
        <v>6634</v>
      </c>
      <c r="B1694" s="89" t="s">
        <v>4529</v>
      </c>
      <c r="C1694" s="90" t="s">
        <v>635</v>
      </c>
      <c r="D1694" s="90" t="s">
        <v>635</v>
      </c>
      <c r="E1694" s="90" t="s">
        <v>541</v>
      </c>
    </row>
    <row r="1695" spans="1:14" ht="16.5" x14ac:dyDescent="0.3">
      <c r="A1695" s="88" t="s">
        <v>6635</v>
      </c>
      <c r="B1695" s="89" t="s">
        <v>6636</v>
      </c>
      <c r="C1695" s="90" t="s">
        <v>635</v>
      </c>
      <c r="D1695" s="90" t="s">
        <v>635</v>
      </c>
      <c r="E1695" s="90" t="s">
        <v>541</v>
      </c>
    </row>
    <row r="1696" spans="1:14" ht="16.5" x14ac:dyDescent="0.3">
      <c r="A1696" s="88" t="s">
        <v>6637</v>
      </c>
      <c r="B1696" s="89" t="s">
        <v>4659</v>
      </c>
      <c r="C1696" s="90" t="s">
        <v>635</v>
      </c>
      <c r="D1696" s="90" t="s">
        <v>635</v>
      </c>
      <c r="E1696" s="90" t="s">
        <v>516</v>
      </c>
      <c r="F1696" s="87"/>
      <c r="G1696" s="87"/>
      <c r="H1696" s="87"/>
      <c r="I1696" s="87"/>
      <c r="J1696" s="87"/>
      <c r="K1696" s="87"/>
      <c r="L1696" s="87"/>
      <c r="M1696" s="87"/>
      <c r="N1696" s="87"/>
    </row>
    <row r="1697" spans="1:14" ht="16.5" x14ac:dyDescent="0.3">
      <c r="A1697" s="88" t="s">
        <v>697</v>
      </c>
      <c r="B1697" s="89" t="s">
        <v>698</v>
      </c>
      <c r="C1697" s="90" t="s">
        <v>635</v>
      </c>
      <c r="D1697" s="90" t="s">
        <v>635</v>
      </c>
      <c r="E1697" s="90" t="s">
        <v>541</v>
      </c>
      <c r="F1697" s="87"/>
      <c r="G1697" s="87"/>
      <c r="H1697" s="87"/>
      <c r="I1697" s="87"/>
      <c r="J1697" s="87"/>
      <c r="K1697" s="87"/>
      <c r="L1697" s="87"/>
      <c r="M1697" s="87"/>
      <c r="N1697" s="87"/>
    </row>
    <row r="1698" spans="1:14" ht="16.5" x14ac:dyDescent="0.3">
      <c r="A1698" s="88" t="s">
        <v>6638</v>
      </c>
      <c r="B1698" s="89" t="s">
        <v>4653</v>
      </c>
      <c r="C1698" s="90" t="s">
        <v>635</v>
      </c>
      <c r="D1698" s="90" t="s">
        <v>635</v>
      </c>
      <c r="E1698" s="90" t="s">
        <v>541</v>
      </c>
    </row>
    <row r="1699" spans="1:14" ht="16.5" x14ac:dyDescent="0.3">
      <c r="A1699" s="88" t="s">
        <v>6639</v>
      </c>
      <c r="B1699" s="89" t="s">
        <v>4660</v>
      </c>
      <c r="C1699" s="90" t="s">
        <v>6640</v>
      </c>
      <c r="D1699" s="90" t="s">
        <v>635</v>
      </c>
      <c r="E1699" s="90" t="s">
        <v>516</v>
      </c>
    </row>
    <row r="1700" spans="1:14" ht="16.5" x14ac:dyDescent="0.3">
      <c r="A1700" s="88" t="s">
        <v>715</v>
      </c>
      <c r="B1700" s="89" t="s">
        <v>716</v>
      </c>
      <c r="C1700" s="90" t="s">
        <v>635</v>
      </c>
      <c r="D1700" s="90" t="s">
        <v>635</v>
      </c>
      <c r="E1700" s="90" t="s">
        <v>516</v>
      </c>
      <c r="F1700" s="87"/>
      <c r="G1700" s="87"/>
      <c r="H1700" s="87"/>
      <c r="I1700" s="87"/>
      <c r="J1700" s="87"/>
      <c r="K1700" s="87"/>
      <c r="L1700" s="87"/>
      <c r="M1700" s="87"/>
      <c r="N1700" s="87"/>
    </row>
    <row r="1701" spans="1:14" ht="16.5" x14ac:dyDescent="0.3">
      <c r="A1701" s="88" t="s">
        <v>6641</v>
      </c>
      <c r="B1701" s="89" t="s">
        <v>4662</v>
      </c>
      <c r="C1701" s="90" t="s">
        <v>635</v>
      </c>
      <c r="D1701" s="90" t="s">
        <v>635</v>
      </c>
      <c r="E1701" s="90" t="s">
        <v>516</v>
      </c>
    </row>
    <row r="1702" spans="1:14" ht="16.5" x14ac:dyDescent="0.3">
      <c r="A1702" s="88" t="s">
        <v>729</v>
      </c>
      <c r="B1702" s="89" t="s">
        <v>730</v>
      </c>
      <c r="C1702" s="90" t="s">
        <v>635</v>
      </c>
      <c r="D1702" s="90" t="s">
        <v>635</v>
      </c>
      <c r="E1702" s="90" t="s">
        <v>516</v>
      </c>
      <c r="F1702" s="87"/>
      <c r="G1702" s="87"/>
      <c r="H1702" s="87"/>
      <c r="I1702" s="87"/>
      <c r="J1702" s="87"/>
      <c r="K1702" s="87"/>
      <c r="L1702" s="87"/>
      <c r="M1702" s="87"/>
      <c r="N1702" s="87"/>
    </row>
    <row r="1703" spans="1:14" ht="16.5" x14ac:dyDescent="0.3">
      <c r="A1703" s="88" t="s">
        <v>6642</v>
      </c>
      <c r="B1703" s="89" t="s">
        <v>6393</v>
      </c>
      <c r="C1703" s="90" t="s">
        <v>635</v>
      </c>
      <c r="D1703" s="90" t="s">
        <v>635</v>
      </c>
      <c r="E1703" s="90" t="s">
        <v>516</v>
      </c>
      <c r="F1703" s="87"/>
      <c r="G1703" s="87"/>
      <c r="H1703" s="87"/>
      <c r="I1703" s="87"/>
      <c r="J1703" s="87"/>
      <c r="K1703" s="87"/>
      <c r="L1703" s="87"/>
      <c r="M1703" s="87"/>
      <c r="N1703" s="87"/>
    </row>
    <row r="1704" spans="1:14" ht="16.5" x14ac:dyDescent="0.3">
      <c r="A1704" s="88" t="s">
        <v>6643</v>
      </c>
      <c r="B1704" s="89" t="s">
        <v>750</v>
      </c>
      <c r="C1704" s="90" t="s">
        <v>751</v>
      </c>
      <c r="D1704" s="90" t="s">
        <v>635</v>
      </c>
      <c r="E1704" s="90" t="s">
        <v>516</v>
      </c>
      <c r="F1704" s="87"/>
      <c r="G1704" s="87"/>
      <c r="H1704" s="87"/>
      <c r="I1704" s="87"/>
      <c r="J1704" s="87"/>
      <c r="K1704" s="87"/>
      <c r="L1704" s="87"/>
      <c r="M1704" s="87"/>
      <c r="N1704" s="87"/>
    </row>
    <row r="1705" spans="1:14" ht="16.5" x14ac:dyDescent="0.3">
      <c r="A1705" s="88" t="s">
        <v>6644</v>
      </c>
      <c r="B1705" s="89" t="s">
        <v>6645</v>
      </c>
      <c r="C1705" s="90" t="s">
        <v>635</v>
      </c>
      <c r="D1705" s="90" t="s">
        <v>635</v>
      </c>
      <c r="E1705" s="90" t="s">
        <v>516</v>
      </c>
      <c r="F1705" s="87"/>
      <c r="G1705" s="87"/>
      <c r="H1705" s="87"/>
      <c r="I1705" s="87"/>
      <c r="J1705" s="87"/>
      <c r="K1705" s="87"/>
      <c r="L1705" s="87"/>
      <c r="M1705" s="87"/>
      <c r="N1705" s="87"/>
    </row>
    <row r="1706" spans="1:14" ht="16.5" x14ac:dyDescent="0.3">
      <c r="A1706" s="88" t="s">
        <v>6646</v>
      </c>
      <c r="B1706" s="89" t="s">
        <v>4666</v>
      </c>
      <c r="C1706" s="90" t="s">
        <v>635</v>
      </c>
      <c r="D1706" s="90" t="s">
        <v>635</v>
      </c>
      <c r="E1706" s="90" t="s">
        <v>516</v>
      </c>
    </row>
    <row r="1707" spans="1:14" ht="16.5" x14ac:dyDescent="0.3">
      <c r="A1707" s="88" t="s">
        <v>6647</v>
      </c>
      <c r="B1707" s="89" t="s">
        <v>4668</v>
      </c>
      <c r="C1707" s="90" t="s">
        <v>635</v>
      </c>
      <c r="D1707" s="90" t="s">
        <v>635</v>
      </c>
      <c r="E1707" s="90" t="s">
        <v>516</v>
      </c>
    </row>
    <row r="1708" spans="1:14" ht="16.5" x14ac:dyDescent="0.3">
      <c r="A1708" s="88" t="s">
        <v>6648</v>
      </c>
      <c r="B1708" s="89" t="s">
        <v>6649</v>
      </c>
      <c r="C1708" s="90" t="s">
        <v>635</v>
      </c>
      <c r="D1708" s="90" t="s">
        <v>635</v>
      </c>
      <c r="E1708" s="90" t="s">
        <v>541</v>
      </c>
      <c r="F1708" s="87"/>
      <c r="G1708" s="87"/>
      <c r="H1708" s="87"/>
      <c r="I1708" s="87"/>
      <c r="J1708" s="87"/>
      <c r="K1708" s="87"/>
      <c r="L1708" s="87"/>
      <c r="M1708" s="87"/>
      <c r="N1708" s="87"/>
    </row>
    <row r="1709" spans="1:14" ht="16.5" x14ac:dyDescent="0.3">
      <c r="A1709" s="88" t="s">
        <v>6650</v>
      </c>
      <c r="B1709" s="89" t="s">
        <v>4731</v>
      </c>
      <c r="C1709" s="90" t="s">
        <v>635</v>
      </c>
      <c r="D1709" s="90" t="s">
        <v>635</v>
      </c>
      <c r="E1709" s="90" t="s">
        <v>541</v>
      </c>
    </row>
    <row r="1710" spans="1:14" ht="16.5" x14ac:dyDescent="0.3">
      <c r="A1710" s="88" t="s">
        <v>6651</v>
      </c>
      <c r="B1710" s="89" t="s">
        <v>6652</v>
      </c>
      <c r="C1710" s="90" t="s">
        <v>635</v>
      </c>
      <c r="D1710" s="90" t="s">
        <v>635</v>
      </c>
      <c r="E1710" s="90" t="s">
        <v>516</v>
      </c>
      <c r="F1710" s="87"/>
      <c r="G1710" s="87"/>
      <c r="H1710" s="87"/>
      <c r="I1710" s="87"/>
      <c r="J1710" s="87"/>
      <c r="K1710" s="87"/>
      <c r="L1710" s="87"/>
      <c r="M1710" s="87"/>
      <c r="N1710" s="87"/>
    </row>
    <row r="1711" spans="1:14" ht="16.5" x14ac:dyDescent="0.3">
      <c r="A1711" s="88" t="s">
        <v>6653</v>
      </c>
      <c r="B1711" s="89" t="s">
        <v>6654</v>
      </c>
      <c r="C1711" s="90" t="s">
        <v>635</v>
      </c>
      <c r="D1711" s="90" t="s">
        <v>635</v>
      </c>
      <c r="E1711" s="90" t="s">
        <v>516</v>
      </c>
    </row>
    <row r="1712" spans="1:14" ht="16.5" x14ac:dyDescent="0.3">
      <c r="A1712" s="88" t="s">
        <v>811</v>
      </c>
      <c r="B1712" s="89" t="s">
        <v>812</v>
      </c>
      <c r="C1712" s="90" t="s">
        <v>635</v>
      </c>
      <c r="D1712" s="90" t="s">
        <v>635</v>
      </c>
      <c r="E1712" s="90" t="s">
        <v>516</v>
      </c>
      <c r="F1712" s="87"/>
      <c r="G1712" s="87"/>
      <c r="H1712" s="87"/>
      <c r="I1712" s="87"/>
      <c r="J1712" s="87"/>
      <c r="K1712" s="87"/>
      <c r="L1712" s="87"/>
      <c r="M1712" s="87"/>
      <c r="N1712" s="87"/>
    </row>
    <row r="1713" spans="1:14" ht="16.5" x14ac:dyDescent="0.3">
      <c r="A1713" s="88" t="s">
        <v>6655</v>
      </c>
      <c r="B1713" s="89" t="s">
        <v>6656</v>
      </c>
      <c r="C1713" s="90" t="s">
        <v>635</v>
      </c>
      <c r="D1713" s="90" t="s">
        <v>635</v>
      </c>
      <c r="E1713" s="90" t="s">
        <v>516</v>
      </c>
    </row>
    <row r="1714" spans="1:14" ht="16.5" x14ac:dyDescent="0.3">
      <c r="A1714" s="88" t="s">
        <v>6657</v>
      </c>
      <c r="B1714" s="89" t="s">
        <v>4476</v>
      </c>
      <c r="C1714" s="90" t="s">
        <v>635</v>
      </c>
      <c r="D1714" s="90" t="s">
        <v>635</v>
      </c>
      <c r="E1714" s="90" t="s">
        <v>516</v>
      </c>
    </row>
    <row r="1715" spans="1:14" ht="16.5" x14ac:dyDescent="0.3">
      <c r="A1715" s="88" t="s">
        <v>6658</v>
      </c>
      <c r="B1715" s="89" t="s">
        <v>4603</v>
      </c>
      <c r="C1715" s="90" t="s">
        <v>635</v>
      </c>
      <c r="D1715" s="90" t="s">
        <v>635</v>
      </c>
      <c r="E1715" s="90" t="s">
        <v>516</v>
      </c>
    </row>
    <row r="1716" spans="1:14" ht="16.5" x14ac:dyDescent="0.3">
      <c r="A1716" s="88" t="s">
        <v>821</v>
      </c>
      <c r="B1716" s="89" t="s">
        <v>822</v>
      </c>
      <c r="C1716" s="90" t="s">
        <v>635</v>
      </c>
      <c r="D1716" s="90" t="s">
        <v>635</v>
      </c>
      <c r="E1716" s="90" t="s">
        <v>516</v>
      </c>
      <c r="F1716" s="87"/>
      <c r="G1716" s="87"/>
      <c r="H1716" s="87"/>
      <c r="I1716" s="87"/>
      <c r="J1716" s="87"/>
      <c r="K1716" s="87"/>
      <c r="L1716" s="87"/>
      <c r="M1716" s="87"/>
      <c r="N1716" s="87"/>
    </row>
    <row r="1717" spans="1:14" ht="16.5" x14ac:dyDescent="0.3">
      <c r="A1717" s="88" t="s">
        <v>6659</v>
      </c>
      <c r="B1717" s="89" t="s">
        <v>4670</v>
      </c>
      <c r="C1717" s="90" t="s">
        <v>635</v>
      </c>
      <c r="D1717" s="90" t="s">
        <v>635</v>
      </c>
      <c r="E1717" s="90" t="s">
        <v>516</v>
      </c>
    </row>
    <row r="1718" spans="1:14" ht="16.5" x14ac:dyDescent="0.3">
      <c r="A1718" s="88" t="s">
        <v>825</v>
      </c>
      <c r="B1718" s="89" t="s">
        <v>826</v>
      </c>
      <c r="C1718" s="90" t="s">
        <v>635</v>
      </c>
      <c r="D1718" s="90" t="s">
        <v>635</v>
      </c>
      <c r="E1718" s="90" t="s">
        <v>516</v>
      </c>
      <c r="F1718" s="87"/>
      <c r="G1718" s="87"/>
      <c r="H1718" s="87"/>
      <c r="I1718" s="87"/>
      <c r="J1718" s="87"/>
      <c r="K1718" s="87"/>
      <c r="L1718" s="87"/>
      <c r="M1718" s="87"/>
      <c r="N1718" s="87"/>
    </row>
    <row r="1719" spans="1:14" ht="16.5" x14ac:dyDescent="0.3">
      <c r="A1719" s="88" t="s">
        <v>827</v>
      </c>
      <c r="B1719" s="89" t="s">
        <v>828</v>
      </c>
      <c r="C1719" s="90" t="s">
        <v>635</v>
      </c>
      <c r="D1719" s="90" t="s">
        <v>635</v>
      </c>
      <c r="E1719" s="90" t="s">
        <v>516</v>
      </c>
      <c r="F1719" s="87"/>
      <c r="G1719" s="87"/>
      <c r="H1719" s="87"/>
      <c r="I1719" s="87"/>
      <c r="J1719" s="87"/>
      <c r="K1719" s="87"/>
      <c r="L1719" s="87"/>
      <c r="M1719" s="87"/>
      <c r="N1719" s="87"/>
    </row>
    <row r="1720" spans="1:14" ht="16.5" x14ac:dyDescent="0.3">
      <c r="A1720" s="88" t="s">
        <v>833</v>
      </c>
      <c r="B1720" s="89" t="s">
        <v>6660</v>
      </c>
      <c r="C1720" s="90" t="s">
        <v>635</v>
      </c>
      <c r="D1720" s="90" t="s">
        <v>635</v>
      </c>
      <c r="E1720" s="90" t="s">
        <v>516</v>
      </c>
      <c r="F1720" s="87"/>
      <c r="G1720" s="87"/>
      <c r="H1720" s="87"/>
      <c r="I1720" s="87"/>
      <c r="J1720" s="87"/>
      <c r="K1720" s="87"/>
      <c r="L1720" s="87"/>
      <c r="M1720" s="87"/>
      <c r="N1720" s="87"/>
    </row>
    <row r="1721" spans="1:14" ht="16.5" x14ac:dyDescent="0.3">
      <c r="A1721" s="88" t="s">
        <v>6661</v>
      </c>
      <c r="B1721" s="89" t="s">
        <v>6662</v>
      </c>
      <c r="C1721" s="90" t="s">
        <v>635</v>
      </c>
      <c r="D1721" s="90" t="s">
        <v>635</v>
      </c>
      <c r="E1721" s="90" t="s">
        <v>516</v>
      </c>
    </row>
    <row r="1722" spans="1:14" ht="16.5" x14ac:dyDescent="0.3">
      <c r="A1722" s="88" t="s">
        <v>6663</v>
      </c>
      <c r="B1722" s="89" t="s">
        <v>6664</v>
      </c>
      <c r="C1722" s="90" t="s">
        <v>635</v>
      </c>
      <c r="D1722" s="90" t="s">
        <v>635</v>
      </c>
      <c r="E1722" s="90" t="s">
        <v>516</v>
      </c>
    </row>
    <row r="1723" spans="1:14" ht="16.5" x14ac:dyDescent="0.3">
      <c r="A1723" s="88" t="s">
        <v>6665</v>
      </c>
      <c r="B1723" s="89" t="s">
        <v>6666</v>
      </c>
      <c r="C1723" s="90" t="s">
        <v>635</v>
      </c>
      <c r="D1723" s="90" t="s">
        <v>635</v>
      </c>
      <c r="E1723" s="90" t="s">
        <v>516</v>
      </c>
      <c r="F1723" s="87"/>
      <c r="G1723" s="87"/>
      <c r="H1723" s="87"/>
      <c r="I1723" s="87"/>
      <c r="J1723" s="87"/>
      <c r="K1723" s="87"/>
      <c r="L1723" s="87"/>
      <c r="M1723" s="87"/>
      <c r="N1723" s="87"/>
    </row>
    <row r="1724" spans="1:14" ht="16.5" x14ac:dyDescent="0.3">
      <c r="A1724" s="88" t="s">
        <v>6667</v>
      </c>
      <c r="B1724" s="89" t="s">
        <v>4505</v>
      </c>
      <c r="C1724" s="90" t="s">
        <v>635</v>
      </c>
      <c r="D1724" s="90" t="s">
        <v>635</v>
      </c>
      <c r="E1724" s="90" t="s">
        <v>516</v>
      </c>
    </row>
    <row r="1725" spans="1:14" ht="16.5" x14ac:dyDescent="0.3">
      <c r="A1725" s="88" t="s">
        <v>6668</v>
      </c>
      <c r="B1725" s="89" t="s">
        <v>4563</v>
      </c>
      <c r="C1725" s="90" t="s">
        <v>635</v>
      </c>
      <c r="D1725" s="90" t="s">
        <v>635</v>
      </c>
      <c r="E1725" s="90" t="s">
        <v>516</v>
      </c>
    </row>
    <row r="1726" spans="1:14" ht="16.5" x14ac:dyDescent="0.3">
      <c r="A1726" s="88" t="s">
        <v>881</v>
      </c>
      <c r="B1726" s="89" t="s">
        <v>6669</v>
      </c>
      <c r="C1726" s="90" t="s">
        <v>635</v>
      </c>
      <c r="D1726" s="90" t="s">
        <v>635</v>
      </c>
      <c r="E1726" s="90" t="s">
        <v>516</v>
      </c>
      <c r="F1726" s="87"/>
      <c r="G1726" s="87"/>
      <c r="H1726" s="87"/>
      <c r="I1726" s="87"/>
      <c r="J1726" s="87"/>
      <c r="K1726" s="87"/>
      <c r="L1726" s="87"/>
      <c r="M1726" s="87"/>
      <c r="N1726" s="87"/>
    </row>
    <row r="1727" spans="1:14" ht="16.5" x14ac:dyDescent="0.3">
      <c r="A1727" s="88" t="s">
        <v>6670</v>
      </c>
      <c r="B1727" s="89" t="s">
        <v>4520</v>
      </c>
      <c r="C1727" s="90" t="s">
        <v>635</v>
      </c>
      <c r="D1727" s="90" t="s">
        <v>635</v>
      </c>
      <c r="E1727" s="90" t="s">
        <v>516</v>
      </c>
    </row>
    <row r="1728" spans="1:14" ht="16.5" x14ac:dyDescent="0.3">
      <c r="A1728" s="88" t="s">
        <v>6671</v>
      </c>
      <c r="B1728" s="89" t="s">
        <v>4356</v>
      </c>
      <c r="C1728" s="90" t="s">
        <v>6672</v>
      </c>
      <c r="D1728" s="90" t="s">
        <v>635</v>
      </c>
      <c r="E1728" s="90" t="s">
        <v>516</v>
      </c>
    </row>
    <row r="1729" spans="1:14" ht="16.5" x14ac:dyDescent="0.3">
      <c r="A1729" s="88" t="s">
        <v>6673</v>
      </c>
      <c r="B1729" s="89" t="s">
        <v>4587</v>
      </c>
      <c r="C1729" s="90" t="s">
        <v>635</v>
      </c>
      <c r="D1729" s="90" t="s">
        <v>635</v>
      </c>
      <c r="E1729" s="90" t="s">
        <v>516</v>
      </c>
    </row>
    <row r="1730" spans="1:14" ht="16.5" x14ac:dyDescent="0.3">
      <c r="A1730" s="88" t="s">
        <v>6674</v>
      </c>
      <c r="B1730" s="89" t="s">
        <v>6675</v>
      </c>
      <c r="C1730" s="90" t="s">
        <v>635</v>
      </c>
      <c r="D1730" s="90" t="s">
        <v>635</v>
      </c>
      <c r="E1730" s="90" t="s">
        <v>516</v>
      </c>
    </row>
    <row r="1731" spans="1:14" ht="16.5" x14ac:dyDescent="0.3">
      <c r="A1731" s="88" t="s">
        <v>6676</v>
      </c>
      <c r="B1731" s="89" t="s">
        <v>4349</v>
      </c>
      <c r="C1731" s="90" t="s">
        <v>635</v>
      </c>
      <c r="D1731" s="90" t="s">
        <v>635</v>
      </c>
      <c r="E1731" s="90" t="s">
        <v>516</v>
      </c>
      <c r="F1731" s="87"/>
      <c r="G1731" s="87"/>
      <c r="H1731" s="87"/>
      <c r="I1731" s="87"/>
      <c r="J1731" s="87"/>
      <c r="K1731" s="87"/>
      <c r="L1731" s="87"/>
      <c r="M1731" s="87"/>
      <c r="N1731" s="87"/>
    </row>
    <row r="1732" spans="1:14" ht="16.5" x14ac:dyDescent="0.3">
      <c r="A1732" s="88" t="s">
        <v>887</v>
      </c>
      <c r="B1732" s="89" t="s">
        <v>6677</v>
      </c>
      <c r="C1732" s="90" t="s">
        <v>635</v>
      </c>
      <c r="D1732" s="90" t="s">
        <v>635</v>
      </c>
      <c r="E1732" s="90" t="s">
        <v>516</v>
      </c>
      <c r="F1732" s="87"/>
      <c r="G1732" s="87"/>
      <c r="H1732" s="87"/>
      <c r="I1732" s="87"/>
      <c r="J1732" s="87"/>
      <c r="K1732" s="87"/>
      <c r="L1732" s="87"/>
      <c r="M1732" s="87"/>
      <c r="N1732" s="87"/>
    </row>
    <row r="1733" spans="1:14" ht="16.5" x14ac:dyDescent="0.3">
      <c r="A1733" s="88" t="s">
        <v>904</v>
      </c>
      <c r="B1733" s="89" t="s">
        <v>6678</v>
      </c>
      <c r="C1733" s="90" t="s">
        <v>906</v>
      </c>
      <c r="D1733" s="90" t="s">
        <v>635</v>
      </c>
      <c r="E1733" s="90" t="s">
        <v>516</v>
      </c>
      <c r="F1733" s="87"/>
      <c r="G1733" s="87"/>
      <c r="H1733" s="87"/>
      <c r="I1733" s="87"/>
      <c r="J1733" s="87"/>
      <c r="K1733" s="87"/>
      <c r="L1733" s="87"/>
      <c r="M1733" s="87"/>
      <c r="N1733" s="87"/>
    </row>
    <row r="1734" spans="1:14" ht="16.5" x14ac:dyDescent="0.3">
      <c r="A1734" s="88" t="s">
        <v>907</v>
      </c>
      <c r="B1734" s="89" t="s">
        <v>6679</v>
      </c>
      <c r="C1734" s="90" t="s">
        <v>635</v>
      </c>
      <c r="D1734" s="90" t="s">
        <v>635</v>
      </c>
      <c r="E1734" s="90" t="s">
        <v>516</v>
      </c>
      <c r="F1734" s="87"/>
      <c r="G1734" s="87"/>
      <c r="H1734" s="87"/>
      <c r="I1734" s="87"/>
      <c r="J1734" s="87"/>
      <c r="K1734" s="87"/>
      <c r="L1734" s="87"/>
      <c r="M1734" s="87"/>
      <c r="N1734" s="87"/>
    </row>
    <row r="1735" spans="1:14" ht="16.5" x14ac:dyDescent="0.3">
      <c r="A1735" s="88" t="s">
        <v>915</v>
      </c>
      <c r="B1735" s="89" t="s">
        <v>916</v>
      </c>
      <c r="C1735" s="90" t="s">
        <v>635</v>
      </c>
      <c r="D1735" s="90" t="s">
        <v>635</v>
      </c>
      <c r="E1735" s="90" t="s">
        <v>516</v>
      </c>
      <c r="F1735" s="87"/>
      <c r="G1735" s="87"/>
      <c r="H1735" s="87"/>
      <c r="I1735" s="87"/>
      <c r="J1735" s="87"/>
      <c r="K1735" s="87"/>
      <c r="L1735" s="87"/>
      <c r="M1735" s="87"/>
      <c r="N1735" s="87"/>
    </row>
    <row r="1736" spans="1:14" ht="16.5" x14ac:dyDescent="0.3">
      <c r="A1736" s="88" t="s">
        <v>6680</v>
      </c>
      <c r="B1736" s="89" t="s">
        <v>4477</v>
      </c>
      <c r="C1736" s="90" t="s">
        <v>635</v>
      </c>
      <c r="D1736" s="90" t="s">
        <v>635</v>
      </c>
      <c r="E1736" s="90" t="s">
        <v>516</v>
      </c>
    </row>
    <row r="1737" spans="1:14" ht="16.5" x14ac:dyDescent="0.3">
      <c r="A1737" s="88" t="s">
        <v>940</v>
      </c>
      <c r="B1737" s="89" t="s">
        <v>941</v>
      </c>
      <c r="C1737" s="90" t="s">
        <v>635</v>
      </c>
      <c r="D1737" s="90" t="s">
        <v>635</v>
      </c>
      <c r="E1737" s="90" t="s">
        <v>516</v>
      </c>
      <c r="F1737" s="87"/>
      <c r="G1737" s="87"/>
      <c r="H1737" s="87"/>
      <c r="I1737" s="87"/>
      <c r="J1737" s="87"/>
      <c r="K1737" s="87"/>
      <c r="L1737" s="87"/>
      <c r="M1737" s="87"/>
      <c r="N1737" s="87"/>
    </row>
    <row r="1738" spans="1:14" ht="16.5" x14ac:dyDescent="0.3">
      <c r="A1738" s="88" t="s">
        <v>942</v>
      </c>
      <c r="B1738" s="89" t="s">
        <v>943</v>
      </c>
      <c r="C1738" s="90" t="s">
        <v>635</v>
      </c>
      <c r="D1738" s="90" t="s">
        <v>635</v>
      </c>
      <c r="E1738" s="90" t="s">
        <v>516</v>
      </c>
      <c r="F1738" s="87"/>
      <c r="G1738" s="87"/>
      <c r="H1738" s="87"/>
      <c r="I1738" s="87"/>
      <c r="J1738" s="87"/>
      <c r="K1738" s="87"/>
      <c r="L1738" s="87"/>
      <c r="M1738" s="87"/>
      <c r="N1738" s="87"/>
    </row>
    <row r="1739" spans="1:14" ht="16.5" x14ac:dyDescent="0.3">
      <c r="A1739" s="88" t="s">
        <v>6681</v>
      </c>
      <c r="B1739" s="89" t="s">
        <v>945</v>
      </c>
      <c r="C1739" s="90" t="s">
        <v>635</v>
      </c>
      <c r="D1739" s="90" t="s">
        <v>635</v>
      </c>
      <c r="E1739" s="90" t="s">
        <v>516</v>
      </c>
      <c r="F1739" s="87"/>
      <c r="G1739" s="87"/>
      <c r="H1739" s="87"/>
      <c r="I1739" s="87"/>
      <c r="J1739" s="87"/>
      <c r="K1739" s="87"/>
      <c r="L1739" s="87"/>
      <c r="M1739" s="87"/>
      <c r="N1739" s="87"/>
    </row>
    <row r="1740" spans="1:14" ht="16.5" x14ac:dyDescent="0.3">
      <c r="A1740" s="88" t="s">
        <v>946</v>
      </c>
      <c r="B1740" s="89" t="s">
        <v>6682</v>
      </c>
      <c r="C1740" s="90" t="s">
        <v>635</v>
      </c>
      <c r="D1740" s="90" t="s">
        <v>635</v>
      </c>
      <c r="E1740" s="90" t="s">
        <v>516</v>
      </c>
      <c r="F1740" s="87"/>
      <c r="G1740" s="87"/>
      <c r="H1740" s="87"/>
      <c r="I1740" s="87"/>
      <c r="J1740" s="87"/>
      <c r="K1740" s="87"/>
      <c r="L1740" s="87"/>
      <c r="M1740" s="87"/>
      <c r="N1740" s="87"/>
    </row>
    <row r="1741" spans="1:14" ht="16.5" x14ac:dyDescent="0.3">
      <c r="A1741" s="88" t="s">
        <v>6683</v>
      </c>
      <c r="B1741" s="89" t="s">
        <v>4652</v>
      </c>
      <c r="C1741" s="90" t="s">
        <v>635</v>
      </c>
      <c r="D1741" s="90" t="s">
        <v>635</v>
      </c>
      <c r="E1741" s="90" t="s">
        <v>516</v>
      </c>
    </row>
    <row r="1742" spans="1:14" ht="16.5" x14ac:dyDescent="0.3">
      <c r="A1742" s="88" t="s">
        <v>6684</v>
      </c>
      <c r="B1742" s="89" t="s">
        <v>4565</v>
      </c>
      <c r="C1742" s="90" t="s">
        <v>635</v>
      </c>
      <c r="D1742" s="90" t="s">
        <v>635</v>
      </c>
      <c r="E1742" s="90" t="s">
        <v>516</v>
      </c>
    </row>
    <row r="1743" spans="1:14" ht="16.5" x14ac:dyDescent="0.3">
      <c r="A1743" s="88" t="s">
        <v>6685</v>
      </c>
      <c r="B1743" s="89" t="s">
        <v>4673</v>
      </c>
      <c r="C1743" s="90" t="s">
        <v>635</v>
      </c>
      <c r="D1743" s="90" t="s">
        <v>635</v>
      </c>
      <c r="E1743" s="90" t="s">
        <v>516</v>
      </c>
    </row>
    <row r="1744" spans="1:14" ht="16.5" x14ac:dyDescent="0.3">
      <c r="A1744" s="88" t="s">
        <v>6686</v>
      </c>
      <c r="B1744" s="89" t="s">
        <v>4675</v>
      </c>
      <c r="C1744" s="90" t="s">
        <v>635</v>
      </c>
      <c r="D1744" s="90" t="s">
        <v>635</v>
      </c>
      <c r="E1744" s="90" t="s">
        <v>516</v>
      </c>
    </row>
    <row r="1745" spans="1:14" ht="16.5" x14ac:dyDescent="0.3">
      <c r="A1745" s="88" t="s">
        <v>6687</v>
      </c>
      <c r="B1745" s="89" t="s">
        <v>4485</v>
      </c>
      <c r="C1745" s="90" t="s">
        <v>635</v>
      </c>
      <c r="D1745" s="90" t="s">
        <v>635</v>
      </c>
      <c r="E1745" s="90" t="s">
        <v>516</v>
      </c>
    </row>
    <row r="1746" spans="1:14" ht="16.5" x14ac:dyDescent="0.3">
      <c r="A1746" s="88" t="s">
        <v>954</v>
      </c>
      <c r="B1746" s="89" t="s">
        <v>955</v>
      </c>
      <c r="C1746" s="90" t="s">
        <v>635</v>
      </c>
      <c r="D1746" s="90" t="s">
        <v>635</v>
      </c>
      <c r="E1746" s="90" t="s">
        <v>541</v>
      </c>
      <c r="F1746" s="87"/>
      <c r="G1746" s="87"/>
      <c r="H1746" s="87"/>
      <c r="I1746" s="87"/>
      <c r="J1746" s="87"/>
      <c r="K1746" s="87"/>
      <c r="L1746" s="87"/>
      <c r="M1746" s="87"/>
      <c r="N1746" s="87"/>
    </row>
    <row r="1747" spans="1:14" ht="16.5" x14ac:dyDescent="0.3">
      <c r="A1747" s="88" t="s">
        <v>6688</v>
      </c>
      <c r="B1747" s="89" t="s">
        <v>4676</v>
      </c>
      <c r="C1747" s="90" t="s">
        <v>635</v>
      </c>
      <c r="D1747" s="90" t="s">
        <v>635</v>
      </c>
      <c r="E1747" s="90" t="s">
        <v>516</v>
      </c>
    </row>
    <row r="1748" spans="1:14" ht="16.5" x14ac:dyDescent="0.3">
      <c r="A1748" s="88" t="s">
        <v>6689</v>
      </c>
      <c r="B1748" s="89" t="s">
        <v>6690</v>
      </c>
      <c r="C1748" s="90" t="s">
        <v>635</v>
      </c>
      <c r="D1748" s="90" t="s">
        <v>635</v>
      </c>
      <c r="E1748" s="90" t="s">
        <v>516</v>
      </c>
    </row>
    <row r="1749" spans="1:14" ht="16.5" x14ac:dyDescent="0.3">
      <c r="A1749" s="88" t="s">
        <v>6691</v>
      </c>
      <c r="B1749" s="89" t="s">
        <v>4572</v>
      </c>
      <c r="C1749" s="90" t="s">
        <v>6692</v>
      </c>
      <c r="D1749" s="90" t="s">
        <v>635</v>
      </c>
      <c r="E1749" s="90" t="s">
        <v>516</v>
      </c>
    </row>
    <row r="1750" spans="1:14" ht="16.5" x14ac:dyDescent="0.3">
      <c r="A1750" s="88" t="s">
        <v>963</v>
      </c>
      <c r="B1750" s="89" t="s">
        <v>964</v>
      </c>
      <c r="C1750" s="90" t="s">
        <v>635</v>
      </c>
      <c r="D1750" s="90" t="s">
        <v>635</v>
      </c>
      <c r="E1750" s="90" t="s">
        <v>516</v>
      </c>
      <c r="F1750" s="87"/>
      <c r="G1750" s="87"/>
      <c r="H1750" s="87"/>
      <c r="I1750" s="87"/>
      <c r="J1750" s="87"/>
      <c r="K1750" s="87"/>
      <c r="L1750" s="87"/>
      <c r="M1750" s="87"/>
      <c r="N1750" s="87"/>
    </row>
    <row r="1751" spans="1:14" ht="16.5" x14ac:dyDescent="0.3">
      <c r="A1751" s="88" t="s">
        <v>6693</v>
      </c>
      <c r="B1751" s="89" t="s">
        <v>6694</v>
      </c>
      <c r="C1751" s="90" t="s">
        <v>635</v>
      </c>
      <c r="D1751" s="90" t="s">
        <v>635</v>
      </c>
      <c r="E1751" s="90" t="s">
        <v>541</v>
      </c>
    </row>
    <row r="1752" spans="1:14" ht="16.5" x14ac:dyDescent="0.3">
      <c r="A1752" s="88" t="s">
        <v>6695</v>
      </c>
      <c r="B1752" s="89" t="s">
        <v>2139</v>
      </c>
      <c r="C1752" s="90" t="s">
        <v>635</v>
      </c>
      <c r="D1752" s="90" t="s">
        <v>635</v>
      </c>
      <c r="E1752" s="90" t="s">
        <v>516</v>
      </c>
    </row>
    <row r="1753" spans="1:14" ht="16.5" x14ac:dyDescent="0.3">
      <c r="A1753" s="88" t="s">
        <v>965</v>
      </c>
      <c r="B1753" s="89" t="s">
        <v>966</v>
      </c>
      <c r="C1753" s="90" t="s">
        <v>635</v>
      </c>
      <c r="D1753" s="90" t="s">
        <v>635</v>
      </c>
      <c r="E1753" s="90" t="s">
        <v>516</v>
      </c>
      <c r="F1753" s="87"/>
      <c r="G1753" s="87"/>
      <c r="H1753" s="87"/>
      <c r="I1753" s="87"/>
      <c r="J1753" s="87"/>
      <c r="K1753" s="87"/>
      <c r="L1753" s="87"/>
      <c r="M1753" s="87"/>
      <c r="N1753" s="87"/>
    </row>
    <row r="1754" spans="1:14" ht="16.5" x14ac:dyDescent="0.3">
      <c r="A1754" s="88" t="s">
        <v>6696</v>
      </c>
      <c r="B1754" s="89" t="s">
        <v>6697</v>
      </c>
      <c r="C1754" s="90" t="s">
        <v>635</v>
      </c>
      <c r="D1754" s="90" t="s">
        <v>635</v>
      </c>
      <c r="E1754" s="90" t="s">
        <v>516</v>
      </c>
    </row>
    <row r="1755" spans="1:14" ht="16.5" x14ac:dyDescent="0.3">
      <c r="A1755" s="88" t="s">
        <v>985</v>
      </c>
      <c r="B1755" s="89" t="s">
        <v>6698</v>
      </c>
      <c r="C1755" s="90" t="s">
        <v>987</v>
      </c>
      <c r="D1755" s="90" t="s">
        <v>635</v>
      </c>
      <c r="E1755" s="90" t="s">
        <v>516</v>
      </c>
      <c r="F1755" s="87"/>
      <c r="G1755" s="87"/>
      <c r="H1755" s="87"/>
      <c r="I1755" s="87"/>
      <c r="J1755" s="87"/>
      <c r="K1755" s="87"/>
      <c r="L1755" s="87"/>
      <c r="M1755" s="87"/>
      <c r="N1755" s="87"/>
    </row>
    <row r="1756" spans="1:14" ht="16.5" x14ac:dyDescent="0.3">
      <c r="A1756" s="88" t="s">
        <v>6699</v>
      </c>
      <c r="B1756" s="89" t="s">
        <v>6700</v>
      </c>
      <c r="C1756" s="90" t="s">
        <v>6701</v>
      </c>
      <c r="D1756" s="90" t="s">
        <v>635</v>
      </c>
      <c r="E1756" s="90" t="s">
        <v>516</v>
      </c>
    </row>
    <row r="1757" spans="1:14" ht="16.5" x14ac:dyDescent="0.3">
      <c r="A1757" s="88" t="s">
        <v>6702</v>
      </c>
      <c r="B1757" s="89" t="s">
        <v>4677</v>
      </c>
      <c r="C1757" s="90" t="s">
        <v>635</v>
      </c>
      <c r="D1757" s="90" t="s">
        <v>635</v>
      </c>
      <c r="E1757" s="90" t="s">
        <v>516</v>
      </c>
    </row>
    <row r="1758" spans="1:14" ht="16.5" x14ac:dyDescent="0.3">
      <c r="A1758" s="88" t="s">
        <v>6703</v>
      </c>
      <c r="B1758" s="89" t="s">
        <v>6704</v>
      </c>
      <c r="C1758" s="90" t="s">
        <v>635</v>
      </c>
      <c r="D1758" s="90" t="s">
        <v>635</v>
      </c>
      <c r="E1758" s="90" t="s">
        <v>516</v>
      </c>
    </row>
    <row r="1759" spans="1:14" ht="16.5" x14ac:dyDescent="0.3">
      <c r="A1759" s="88" t="s">
        <v>6705</v>
      </c>
      <c r="B1759" s="89" t="s">
        <v>6706</v>
      </c>
      <c r="C1759" s="90" t="s">
        <v>635</v>
      </c>
      <c r="D1759" s="90" t="s">
        <v>635</v>
      </c>
      <c r="E1759" s="90" t="s">
        <v>516</v>
      </c>
    </row>
    <row r="1760" spans="1:14" ht="16.5" x14ac:dyDescent="0.3">
      <c r="A1760" s="88" t="s">
        <v>6707</v>
      </c>
      <c r="B1760" s="89" t="s">
        <v>1012</v>
      </c>
      <c r="C1760" s="90" t="s">
        <v>635</v>
      </c>
      <c r="D1760" s="90" t="s">
        <v>635</v>
      </c>
      <c r="E1760" s="90" t="s">
        <v>516</v>
      </c>
    </row>
    <row r="1761" spans="1:14" ht="16.5" x14ac:dyDescent="0.3">
      <c r="A1761" s="88" t="s">
        <v>6708</v>
      </c>
      <c r="B1761" s="89" t="s">
        <v>6709</v>
      </c>
      <c r="C1761" s="90" t="s">
        <v>635</v>
      </c>
      <c r="D1761" s="90" t="s">
        <v>635</v>
      </c>
      <c r="E1761" s="90" t="s">
        <v>516</v>
      </c>
    </row>
    <row r="1762" spans="1:14" ht="16.5" x14ac:dyDescent="0.3">
      <c r="A1762" s="88" t="s">
        <v>6710</v>
      </c>
      <c r="B1762" s="89" t="s">
        <v>6711</v>
      </c>
      <c r="C1762" s="90" t="s">
        <v>635</v>
      </c>
      <c r="D1762" s="90" t="s">
        <v>635</v>
      </c>
      <c r="E1762" s="90" t="s">
        <v>516</v>
      </c>
      <c r="F1762" s="87"/>
      <c r="G1762" s="87"/>
      <c r="H1762" s="87"/>
      <c r="I1762" s="87"/>
      <c r="J1762" s="87"/>
      <c r="K1762" s="87"/>
      <c r="L1762" s="87"/>
      <c r="M1762" s="87"/>
      <c r="N1762" s="87"/>
    </row>
    <row r="1763" spans="1:14" ht="16.5" x14ac:dyDescent="0.3">
      <c r="A1763" s="88" t="s">
        <v>1019</v>
      </c>
      <c r="B1763" s="89" t="s">
        <v>1020</v>
      </c>
      <c r="C1763" s="90" t="s">
        <v>635</v>
      </c>
      <c r="D1763" s="90" t="s">
        <v>635</v>
      </c>
      <c r="E1763" s="90" t="s">
        <v>541</v>
      </c>
      <c r="F1763" s="87"/>
      <c r="G1763" s="87"/>
      <c r="H1763" s="87"/>
      <c r="I1763" s="87"/>
      <c r="J1763" s="87"/>
      <c r="K1763" s="87"/>
      <c r="L1763" s="87"/>
      <c r="M1763" s="87"/>
      <c r="N1763" s="87"/>
    </row>
    <row r="1764" spans="1:14" ht="16.5" x14ac:dyDescent="0.3">
      <c r="A1764" s="88" t="s">
        <v>6712</v>
      </c>
      <c r="B1764" s="89" t="s">
        <v>4761</v>
      </c>
      <c r="C1764" s="90" t="s">
        <v>6713</v>
      </c>
      <c r="D1764" s="90" t="s">
        <v>635</v>
      </c>
      <c r="E1764" s="90" t="s">
        <v>541</v>
      </c>
    </row>
    <row r="1765" spans="1:14" ht="16.5" x14ac:dyDescent="0.3">
      <c r="A1765" s="88" t="s">
        <v>6714</v>
      </c>
      <c r="B1765" s="89" t="s">
        <v>4634</v>
      </c>
      <c r="C1765" s="90" t="s">
        <v>635</v>
      </c>
      <c r="D1765" s="90" t="s">
        <v>635</v>
      </c>
      <c r="E1765" s="90" t="s">
        <v>516</v>
      </c>
    </row>
    <row r="1766" spans="1:14" ht="16.5" x14ac:dyDescent="0.3">
      <c r="A1766" s="88" t="s">
        <v>6715</v>
      </c>
      <c r="B1766" s="89" t="s">
        <v>4568</v>
      </c>
      <c r="C1766" s="90" t="s">
        <v>635</v>
      </c>
      <c r="D1766" s="90" t="s">
        <v>635</v>
      </c>
      <c r="E1766" s="90" t="s">
        <v>516</v>
      </c>
    </row>
    <row r="1767" spans="1:14" ht="16.5" x14ac:dyDescent="0.3">
      <c r="A1767" s="88" t="s">
        <v>6716</v>
      </c>
      <c r="B1767" s="89" t="s">
        <v>1027</v>
      </c>
      <c r="C1767" s="90" t="s">
        <v>1028</v>
      </c>
      <c r="D1767" s="90" t="s">
        <v>635</v>
      </c>
      <c r="E1767" s="90" t="s">
        <v>516</v>
      </c>
      <c r="F1767" s="87"/>
      <c r="G1767" s="87"/>
      <c r="H1767" s="87"/>
      <c r="I1767" s="87"/>
      <c r="J1767" s="87"/>
      <c r="K1767" s="87"/>
      <c r="L1767" s="87"/>
      <c r="M1767" s="87"/>
      <c r="N1767" s="87"/>
    </row>
    <row r="1768" spans="1:14" ht="16.5" x14ac:dyDescent="0.3">
      <c r="A1768" s="88" t="s">
        <v>6717</v>
      </c>
      <c r="B1768" s="89" t="s">
        <v>4569</v>
      </c>
      <c r="C1768" s="90" t="s">
        <v>635</v>
      </c>
      <c r="D1768" s="90" t="s">
        <v>635</v>
      </c>
      <c r="E1768" s="90" t="s">
        <v>516</v>
      </c>
    </row>
    <row r="1769" spans="1:14" ht="16.5" x14ac:dyDescent="0.3">
      <c r="A1769" s="88" t="s">
        <v>6718</v>
      </c>
      <c r="B1769" s="89" t="s">
        <v>4616</v>
      </c>
      <c r="C1769" s="90" t="s">
        <v>635</v>
      </c>
      <c r="D1769" s="90" t="s">
        <v>635</v>
      </c>
      <c r="E1769" s="90" t="s">
        <v>516</v>
      </c>
    </row>
    <row r="1770" spans="1:14" ht="16.5" x14ac:dyDescent="0.3">
      <c r="A1770" s="88" t="s">
        <v>6719</v>
      </c>
      <c r="B1770" s="89" t="s">
        <v>6720</v>
      </c>
      <c r="C1770" s="90" t="s">
        <v>635</v>
      </c>
      <c r="D1770" s="90" t="s">
        <v>635</v>
      </c>
      <c r="E1770" s="90" t="s">
        <v>516</v>
      </c>
    </row>
    <row r="1771" spans="1:14" ht="16.5" x14ac:dyDescent="0.3">
      <c r="A1771" s="88" t="s">
        <v>6721</v>
      </c>
      <c r="B1771" s="89" t="s">
        <v>6722</v>
      </c>
      <c r="C1771" s="90" t="s">
        <v>635</v>
      </c>
      <c r="D1771" s="90" t="s">
        <v>635</v>
      </c>
      <c r="E1771" s="90" t="s">
        <v>516</v>
      </c>
    </row>
    <row r="1772" spans="1:14" ht="16.5" x14ac:dyDescent="0.3">
      <c r="A1772" s="88" t="s">
        <v>6723</v>
      </c>
      <c r="B1772" s="89" t="s">
        <v>4432</v>
      </c>
      <c r="C1772" s="90" t="s">
        <v>6724</v>
      </c>
      <c r="D1772" s="90" t="s">
        <v>635</v>
      </c>
      <c r="E1772" s="90" t="s">
        <v>516</v>
      </c>
      <c r="F1772" s="87"/>
      <c r="G1772" s="87"/>
      <c r="H1772" s="87"/>
      <c r="I1772" s="87"/>
      <c r="J1772" s="87"/>
      <c r="K1772" s="87"/>
      <c r="L1772" s="87"/>
      <c r="M1772" s="87"/>
      <c r="N1772" s="87"/>
    </row>
    <row r="1773" spans="1:14" ht="16.5" x14ac:dyDescent="0.3">
      <c r="A1773" s="88" t="s">
        <v>6725</v>
      </c>
      <c r="B1773" s="89" t="s">
        <v>4622</v>
      </c>
      <c r="C1773" s="90" t="s">
        <v>6726</v>
      </c>
      <c r="D1773" s="90" t="s">
        <v>635</v>
      </c>
      <c r="E1773" s="90" t="s">
        <v>541</v>
      </c>
    </row>
    <row r="1774" spans="1:14" ht="16.5" x14ac:dyDescent="0.3">
      <c r="A1774" s="88" t="s">
        <v>6727</v>
      </c>
      <c r="B1774" s="89" t="s">
        <v>3616</v>
      </c>
      <c r="C1774" s="90" t="s">
        <v>635</v>
      </c>
      <c r="D1774" s="90" t="s">
        <v>635</v>
      </c>
      <c r="E1774" s="90" t="s">
        <v>516</v>
      </c>
    </row>
    <row r="1775" spans="1:14" ht="16.5" x14ac:dyDescent="0.3">
      <c r="A1775" s="88" t="s">
        <v>1042</v>
      </c>
      <c r="B1775" s="89" t="s">
        <v>1043</v>
      </c>
      <c r="C1775" s="90" t="s">
        <v>635</v>
      </c>
      <c r="D1775" s="90" t="s">
        <v>635</v>
      </c>
      <c r="E1775" s="90" t="s">
        <v>516</v>
      </c>
      <c r="F1775" s="87"/>
      <c r="G1775" s="87"/>
      <c r="H1775" s="87"/>
      <c r="I1775" s="87"/>
      <c r="J1775" s="87"/>
      <c r="K1775" s="87"/>
      <c r="L1775" s="87"/>
      <c r="M1775" s="87"/>
      <c r="N1775" s="87"/>
    </row>
    <row r="1776" spans="1:14" ht="16.5" x14ac:dyDescent="0.3">
      <c r="A1776" s="88" t="s">
        <v>6728</v>
      </c>
      <c r="B1776" s="89" t="s">
        <v>4460</v>
      </c>
      <c r="C1776" s="90" t="s">
        <v>635</v>
      </c>
      <c r="D1776" s="90" t="s">
        <v>635</v>
      </c>
      <c r="E1776" s="90" t="s">
        <v>516</v>
      </c>
    </row>
    <row r="1777" spans="1:14" ht="16.5" x14ac:dyDescent="0.3">
      <c r="A1777" s="88" t="s">
        <v>6729</v>
      </c>
      <c r="B1777" s="89" t="s">
        <v>6730</v>
      </c>
      <c r="C1777" s="90" t="s">
        <v>635</v>
      </c>
      <c r="D1777" s="90" t="s">
        <v>635</v>
      </c>
      <c r="E1777" s="90" t="s">
        <v>516</v>
      </c>
    </row>
    <row r="1778" spans="1:14" ht="16.5" x14ac:dyDescent="0.3">
      <c r="A1778" s="88" t="s">
        <v>6731</v>
      </c>
      <c r="B1778" s="89" t="s">
        <v>4678</v>
      </c>
      <c r="C1778" s="90" t="s">
        <v>635</v>
      </c>
      <c r="D1778" s="90" t="s">
        <v>635</v>
      </c>
      <c r="E1778" s="90" t="s">
        <v>516</v>
      </c>
    </row>
    <row r="1779" spans="1:14" ht="16.5" x14ac:dyDescent="0.3">
      <c r="A1779" s="88" t="s">
        <v>6732</v>
      </c>
      <c r="B1779" s="89" t="s">
        <v>6733</v>
      </c>
      <c r="C1779" s="90" t="s">
        <v>635</v>
      </c>
      <c r="D1779" s="90" t="s">
        <v>635</v>
      </c>
      <c r="E1779" s="90" t="s">
        <v>516</v>
      </c>
    </row>
    <row r="1780" spans="1:14" ht="16.5" x14ac:dyDescent="0.3">
      <c r="A1780" s="88" t="s">
        <v>6734</v>
      </c>
      <c r="B1780" s="89" t="s">
        <v>6735</v>
      </c>
      <c r="C1780" s="90" t="s">
        <v>635</v>
      </c>
      <c r="D1780" s="90" t="s">
        <v>635</v>
      </c>
      <c r="E1780" s="90" t="s">
        <v>516</v>
      </c>
    </row>
    <row r="1781" spans="1:14" ht="16.5" x14ac:dyDescent="0.3">
      <c r="A1781" s="88" t="s">
        <v>6736</v>
      </c>
      <c r="B1781" s="89" t="s">
        <v>6737</v>
      </c>
      <c r="C1781" s="90" t="s">
        <v>635</v>
      </c>
      <c r="D1781" s="90" t="s">
        <v>635</v>
      </c>
      <c r="E1781" s="90" t="s">
        <v>516</v>
      </c>
    </row>
    <row r="1782" spans="1:14" ht="16.5" x14ac:dyDescent="0.3">
      <c r="A1782" s="88" t="s">
        <v>6738</v>
      </c>
      <c r="B1782" s="89" t="s">
        <v>6739</v>
      </c>
      <c r="C1782" s="90" t="s">
        <v>635</v>
      </c>
      <c r="D1782" s="90" t="s">
        <v>635</v>
      </c>
      <c r="E1782" s="90" t="s">
        <v>516</v>
      </c>
    </row>
    <row r="1783" spans="1:14" ht="16.5" x14ac:dyDescent="0.3">
      <c r="A1783" s="88" t="s">
        <v>1070</v>
      </c>
      <c r="B1783" s="89" t="s">
        <v>1071</v>
      </c>
      <c r="C1783" s="90" t="s">
        <v>635</v>
      </c>
      <c r="D1783" s="90" t="s">
        <v>635</v>
      </c>
      <c r="E1783" s="90" t="s">
        <v>516</v>
      </c>
      <c r="F1783" s="87"/>
      <c r="G1783" s="87"/>
      <c r="H1783" s="87"/>
      <c r="I1783" s="87"/>
      <c r="J1783" s="87"/>
      <c r="K1783" s="87"/>
      <c r="L1783" s="87"/>
      <c r="M1783" s="87"/>
      <c r="N1783" s="87"/>
    </row>
    <row r="1784" spans="1:14" ht="16.5" x14ac:dyDescent="0.3">
      <c r="A1784" s="88" t="s">
        <v>6740</v>
      </c>
      <c r="B1784" s="89" t="s">
        <v>4304</v>
      </c>
      <c r="C1784" s="90" t="s">
        <v>6741</v>
      </c>
      <c r="D1784" s="90" t="s">
        <v>635</v>
      </c>
      <c r="E1784" s="90" t="s">
        <v>516</v>
      </c>
    </row>
    <row r="1785" spans="1:14" ht="16.5" x14ac:dyDescent="0.3">
      <c r="A1785" s="88" t="s">
        <v>6742</v>
      </c>
      <c r="B1785" s="89" t="s">
        <v>4679</v>
      </c>
      <c r="C1785" s="90" t="s">
        <v>635</v>
      </c>
      <c r="D1785" s="90" t="s">
        <v>635</v>
      </c>
      <c r="E1785" s="90" t="s">
        <v>516</v>
      </c>
    </row>
    <row r="1786" spans="1:14" ht="16.5" x14ac:dyDescent="0.3">
      <c r="A1786" s="88" t="s">
        <v>1086</v>
      </c>
      <c r="B1786" s="89" t="s">
        <v>1087</v>
      </c>
      <c r="C1786" s="90" t="s">
        <v>635</v>
      </c>
      <c r="D1786" s="90" t="s">
        <v>635</v>
      </c>
      <c r="E1786" s="90" t="s">
        <v>516</v>
      </c>
      <c r="F1786" s="87"/>
      <c r="G1786" s="87"/>
      <c r="H1786" s="87"/>
      <c r="I1786" s="87"/>
      <c r="J1786" s="87"/>
      <c r="K1786" s="87"/>
      <c r="L1786" s="87"/>
      <c r="M1786" s="87"/>
      <c r="N1786" s="87"/>
    </row>
    <row r="1787" spans="1:14" ht="16.5" x14ac:dyDescent="0.3">
      <c r="A1787" s="88" t="s">
        <v>6743</v>
      </c>
      <c r="B1787" s="89" t="s">
        <v>4516</v>
      </c>
      <c r="C1787" s="90" t="s">
        <v>6744</v>
      </c>
      <c r="D1787" s="90" t="s">
        <v>635</v>
      </c>
      <c r="E1787" s="90" t="s">
        <v>541</v>
      </c>
      <c r="F1787" s="87"/>
      <c r="G1787" s="87"/>
      <c r="H1787" s="87"/>
      <c r="I1787" s="87"/>
      <c r="J1787" s="87"/>
      <c r="K1787" s="87"/>
      <c r="L1787" s="87"/>
      <c r="M1787" s="87"/>
      <c r="N1787" s="87"/>
    </row>
    <row r="1788" spans="1:14" ht="16.5" x14ac:dyDescent="0.3">
      <c r="A1788" s="88" t="s">
        <v>1098</v>
      </c>
      <c r="B1788" s="89" t="s">
        <v>6745</v>
      </c>
      <c r="C1788" s="90" t="s">
        <v>635</v>
      </c>
      <c r="D1788" s="90" t="s">
        <v>635</v>
      </c>
      <c r="E1788" s="90" t="s">
        <v>516</v>
      </c>
      <c r="F1788" s="87"/>
      <c r="G1788" s="87"/>
      <c r="H1788" s="87"/>
      <c r="I1788" s="87"/>
      <c r="J1788" s="87"/>
      <c r="K1788" s="87"/>
      <c r="L1788" s="87"/>
      <c r="M1788" s="87"/>
      <c r="N1788" s="87"/>
    </row>
    <row r="1789" spans="1:14" ht="16.5" x14ac:dyDescent="0.3">
      <c r="A1789" s="88" t="s">
        <v>6746</v>
      </c>
      <c r="B1789" s="89" t="s">
        <v>4566</v>
      </c>
      <c r="C1789" s="90" t="s">
        <v>635</v>
      </c>
      <c r="D1789" s="90" t="s">
        <v>635</v>
      </c>
      <c r="E1789" s="90" t="s">
        <v>516</v>
      </c>
      <c r="F1789" s="87"/>
      <c r="G1789" s="87"/>
      <c r="H1789" s="87"/>
      <c r="I1789" s="87"/>
      <c r="J1789" s="87"/>
      <c r="K1789" s="87"/>
      <c r="L1789" s="87"/>
      <c r="M1789" s="87"/>
      <c r="N1789" s="87"/>
    </row>
    <row r="1790" spans="1:14" ht="16.5" x14ac:dyDescent="0.3">
      <c r="A1790" s="88" t="s">
        <v>1103</v>
      </c>
      <c r="B1790" s="89" t="s">
        <v>1104</v>
      </c>
      <c r="C1790" s="90" t="s">
        <v>635</v>
      </c>
      <c r="D1790" s="90" t="s">
        <v>635</v>
      </c>
      <c r="E1790" s="90" t="s">
        <v>516</v>
      </c>
      <c r="F1790" s="87"/>
      <c r="G1790" s="87"/>
      <c r="H1790" s="87"/>
      <c r="I1790" s="87"/>
      <c r="J1790" s="87"/>
      <c r="K1790" s="87"/>
      <c r="L1790" s="87"/>
      <c r="M1790" s="87"/>
      <c r="N1790" s="87"/>
    </row>
    <row r="1791" spans="1:14" ht="16.5" x14ac:dyDescent="0.3">
      <c r="A1791" s="88" t="s">
        <v>6747</v>
      </c>
      <c r="B1791" s="89" t="s">
        <v>4567</v>
      </c>
      <c r="C1791" s="90" t="s">
        <v>635</v>
      </c>
      <c r="D1791" s="90" t="s">
        <v>635</v>
      </c>
      <c r="E1791" s="90" t="s">
        <v>516</v>
      </c>
    </row>
    <row r="1792" spans="1:14" ht="16.5" x14ac:dyDescent="0.3">
      <c r="A1792" s="88" t="s">
        <v>6748</v>
      </c>
      <c r="B1792" s="89" t="s">
        <v>4424</v>
      </c>
      <c r="C1792" s="90" t="s">
        <v>635</v>
      </c>
      <c r="D1792" s="90" t="s">
        <v>635</v>
      </c>
      <c r="E1792" s="90" t="s">
        <v>516</v>
      </c>
    </row>
    <row r="1793" spans="1:14" ht="16.5" x14ac:dyDescent="0.3">
      <c r="A1793" s="88" t="s">
        <v>6749</v>
      </c>
      <c r="B1793" s="89" t="s">
        <v>6750</v>
      </c>
      <c r="C1793" s="90" t="s">
        <v>635</v>
      </c>
      <c r="D1793" s="90" t="s">
        <v>635</v>
      </c>
      <c r="E1793" s="90" t="s">
        <v>516</v>
      </c>
    </row>
    <row r="1794" spans="1:14" ht="16.5" x14ac:dyDescent="0.3">
      <c r="A1794" s="88" t="s">
        <v>1134</v>
      </c>
      <c r="B1794" s="89" t="s">
        <v>1135</v>
      </c>
      <c r="C1794" s="90" t="s">
        <v>635</v>
      </c>
      <c r="D1794" s="90" t="s">
        <v>635</v>
      </c>
      <c r="E1794" s="90" t="s">
        <v>516</v>
      </c>
      <c r="F1794" s="87"/>
      <c r="G1794" s="87"/>
      <c r="H1794" s="87"/>
      <c r="I1794" s="87"/>
      <c r="J1794" s="87"/>
      <c r="K1794" s="87"/>
      <c r="L1794" s="87"/>
      <c r="M1794" s="87"/>
      <c r="N1794" s="87"/>
    </row>
    <row r="1795" spans="1:14" ht="16.5" x14ac:dyDescent="0.3">
      <c r="A1795" s="88" t="s">
        <v>1137</v>
      </c>
      <c r="B1795" s="89" t="s">
        <v>1138</v>
      </c>
      <c r="C1795" s="90" t="s">
        <v>635</v>
      </c>
      <c r="D1795" s="90" t="s">
        <v>635</v>
      </c>
      <c r="E1795" s="90" t="s">
        <v>516</v>
      </c>
      <c r="F1795" s="87"/>
      <c r="G1795" s="87"/>
      <c r="H1795" s="87"/>
      <c r="I1795" s="87"/>
      <c r="J1795" s="87"/>
      <c r="K1795" s="87"/>
      <c r="L1795" s="87"/>
      <c r="M1795" s="87"/>
      <c r="N1795" s="87"/>
    </row>
    <row r="1796" spans="1:14" ht="16.5" x14ac:dyDescent="0.3">
      <c r="A1796" s="88" t="s">
        <v>1141</v>
      </c>
      <c r="B1796" s="89" t="s">
        <v>1142</v>
      </c>
      <c r="C1796" s="90" t="s">
        <v>1143</v>
      </c>
      <c r="D1796" s="90" t="s">
        <v>635</v>
      </c>
      <c r="E1796" s="90" t="s">
        <v>516</v>
      </c>
      <c r="F1796" s="87"/>
      <c r="G1796" s="87"/>
      <c r="H1796" s="87"/>
      <c r="I1796" s="87"/>
      <c r="J1796" s="87"/>
      <c r="K1796" s="87"/>
      <c r="L1796" s="87"/>
      <c r="M1796" s="87"/>
      <c r="N1796" s="87"/>
    </row>
    <row r="1797" spans="1:14" ht="16.5" x14ac:dyDescent="0.3">
      <c r="A1797" s="88" t="s">
        <v>1139</v>
      </c>
      <c r="B1797" s="89" t="s">
        <v>6202</v>
      </c>
      <c r="C1797" s="90" t="s">
        <v>635</v>
      </c>
      <c r="D1797" s="90" t="s">
        <v>635</v>
      </c>
      <c r="E1797" s="90" t="s">
        <v>516</v>
      </c>
      <c r="F1797" s="87"/>
      <c r="G1797" s="87"/>
      <c r="H1797" s="87"/>
      <c r="I1797" s="87"/>
      <c r="J1797" s="87"/>
      <c r="K1797" s="87"/>
      <c r="L1797" s="87"/>
      <c r="M1797" s="87"/>
      <c r="N1797" s="87"/>
    </row>
    <row r="1798" spans="1:14" ht="16.5" x14ac:dyDescent="0.3">
      <c r="A1798" s="88" t="s">
        <v>6751</v>
      </c>
      <c r="B1798" s="89" t="s">
        <v>6752</v>
      </c>
      <c r="C1798" s="90" t="s">
        <v>6753</v>
      </c>
      <c r="D1798" s="90" t="s">
        <v>635</v>
      </c>
      <c r="E1798" s="90" t="s">
        <v>516</v>
      </c>
      <c r="F1798" s="87"/>
      <c r="G1798" s="87"/>
      <c r="H1798" s="87"/>
      <c r="I1798" s="87"/>
      <c r="J1798" s="87"/>
      <c r="K1798" s="87"/>
      <c r="L1798" s="87"/>
      <c r="M1798" s="87"/>
      <c r="N1798" s="87"/>
    </row>
    <row r="1799" spans="1:14" ht="16.5" x14ac:dyDescent="0.3">
      <c r="A1799" s="88" t="s">
        <v>6754</v>
      </c>
      <c r="B1799" s="89" t="s">
        <v>6755</v>
      </c>
      <c r="C1799" s="90" t="s">
        <v>635</v>
      </c>
      <c r="D1799" s="90" t="s">
        <v>635</v>
      </c>
      <c r="E1799" s="90" t="s">
        <v>541</v>
      </c>
    </row>
    <row r="1800" spans="1:14" ht="16.5" x14ac:dyDescent="0.3">
      <c r="A1800" s="88" t="s">
        <v>6756</v>
      </c>
      <c r="B1800" s="89" t="s">
        <v>4738</v>
      </c>
      <c r="C1800" s="90" t="s">
        <v>635</v>
      </c>
      <c r="D1800" s="90" t="s">
        <v>635</v>
      </c>
      <c r="E1800" s="90" t="s">
        <v>516</v>
      </c>
    </row>
    <row r="1801" spans="1:14" ht="16.5" x14ac:dyDescent="0.3">
      <c r="A1801" s="88" t="s">
        <v>6757</v>
      </c>
      <c r="B1801" s="89" t="s">
        <v>4644</v>
      </c>
      <c r="C1801" s="90" t="s">
        <v>635</v>
      </c>
      <c r="D1801" s="90" t="s">
        <v>635</v>
      </c>
      <c r="E1801" s="90" t="s">
        <v>516</v>
      </c>
    </row>
    <row r="1802" spans="1:14" ht="16.5" x14ac:dyDescent="0.3">
      <c r="A1802" s="88" t="s">
        <v>1149</v>
      </c>
      <c r="B1802" s="89" t="s">
        <v>1150</v>
      </c>
      <c r="C1802" s="90" t="s">
        <v>635</v>
      </c>
      <c r="D1802" s="90" t="s">
        <v>635</v>
      </c>
      <c r="E1802" s="90" t="s">
        <v>516</v>
      </c>
      <c r="F1802" s="87"/>
      <c r="G1802" s="87"/>
      <c r="H1802" s="87"/>
      <c r="I1802" s="87"/>
      <c r="J1802" s="87"/>
      <c r="K1802" s="87"/>
      <c r="L1802" s="87"/>
      <c r="M1802" s="87"/>
      <c r="N1802" s="87"/>
    </row>
    <row r="1803" spans="1:14" ht="16.5" x14ac:dyDescent="0.3">
      <c r="A1803" s="88" t="s">
        <v>6758</v>
      </c>
      <c r="B1803" s="89" t="s">
        <v>4683</v>
      </c>
      <c r="C1803" s="90" t="s">
        <v>635</v>
      </c>
      <c r="D1803" s="90" t="s">
        <v>635</v>
      </c>
      <c r="E1803" s="90" t="s">
        <v>516</v>
      </c>
    </row>
    <row r="1804" spans="1:14" ht="16.5" x14ac:dyDescent="0.3">
      <c r="A1804" s="88" t="s">
        <v>6759</v>
      </c>
      <c r="B1804" s="89" t="s">
        <v>287</v>
      </c>
      <c r="C1804" s="90" t="s">
        <v>635</v>
      </c>
      <c r="D1804" s="90" t="s">
        <v>635</v>
      </c>
      <c r="E1804" s="90" t="s">
        <v>516</v>
      </c>
      <c r="F1804" s="87"/>
      <c r="G1804" s="87"/>
      <c r="H1804" s="87"/>
      <c r="I1804" s="87"/>
      <c r="J1804" s="87"/>
      <c r="K1804" s="87"/>
      <c r="L1804" s="87"/>
      <c r="M1804" s="87"/>
      <c r="N1804" s="87"/>
    </row>
    <row r="1805" spans="1:14" ht="16.5" x14ac:dyDescent="0.3">
      <c r="A1805" s="88" t="s">
        <v>1152</v>
      </c>
      <c r="B1805" s="89" t="s">
        <v>1153</v>
      </c>
      <c r="C1805" s="90" t="s">
        <v>635</v>
      </c>
      <c r="D1805" s="90" t="s">
        <v>635</v>
      </c>
      <c r="E1805" s="90" t="s">
        <v>516</v>
      </c>
      <c r="F1805" s="87"/>
      <c r="G1805" s="87"/>
      <c r="H1805" s="87"/>
      <c r="I1805" s="87"/>
      <c r="J1805" s="87"/>
      <c r="K1805" s="87"/>
      <c r="L1805" s="87"/>
      <c r="M1805" s="87"/>
      <c r="N1805" s="87"/>
    </row>
    <row r="1806" spans="1:14" ht="16.5" x14ac:dyDescent="0.3">
      <c r="A1806" s="88" t="s">
        <v>1158</v>
      </c>
      <c r="B1806" s="89" t="s">
        <v>6760</v>
      </c>
      <c r="C1806" s="90" t="s">
        <v>635</v>
      </c>
      <c r="D1806" s="90" t="s">
        <v>635</v>
      </c>
      <c r="E1806" s="90" t="s">
        <v>516</v>
      </c>
      <c r="F1806" s="87"/>
      <c r="G1806" s="87"/>
      <c r="H1806" s="87"/>
      <c r="I1806" s="87"/>
      <c r="J1806" s="87"/>
      <c r="K1806" s="87"/>
      <c r="L1806" s="87"/>
      <c r="M1806" s="87"/>
      <c r="N1806" s="87"/>
    </row>
    <row r="1807" spans="1:14" ht="16.5" x14ac:dyDescent="0.3">
      <c r="A1807" s="88" t="s">
        <v>1160</v>
      </c>
      <c r="B1807" s="89" t="s">
        <v>6761</v>
      </c>
      <c r="C1807" s="90" t="s">
        <v>635</v>
      </c>
      <c r="D1807" s="90" t="s">
        <v>635</v>
      </c>
      <c r="E1807" s="90" t="s">
        <v>516</v>
      </c>
      <c r="F1807" s="87"/>
      <c r="G1807" s="87"/>
      <c r="H1807" s="87"/>
      <c r="I1807" s="87"/>
      <c r="J1807" s="87"/>
      <c r="K1807" s="87"/>
      <c r="L1807" s="87"/>
      <c r="M1807" s="87"/>
      <c r="N1807" s="87"/>
    </row>
    <row r="1808" spans="1:14" ht="16.5" x14ac:dyDescent="0.3">
      <c r="A1808" s="88" t="s">
        <v>6762</v>
      </c>
      <c r="B1808" s="89" t="s">
        <v>6763</v>
      </c>
      <c r="C1808" s="90" t="s">
        <v>635</v>
      </c>
      <c r="D1808" s="90" t="s">
        <v>635</v>
      </c>
      <c r="E1808" s="90" t="s">
        <v>516</v>
      </c>
    </row>
    <row r="1809" spans="1:14" ht="16.5" x14ac:dyDescent="0.3">
      <c r="A1809" s="88" t="s">
        <v>6764</v>
      </c>
      <c r="B1809" s="89" t="s">
        <v>4539</v>
      </c>
      <c r="C1809" s="90" t="s">
        <v>635</v>
      </c>
      <c r="D1809" s="90" t="s">
        <v>635</v>
      </c>
      <c r="E1809" s="90" t="s">
        <v>516</v>
      </c>
    </row>
    <row r="1810" spans="1:14" ht="16.5" x14ac:dyDescent="0.3">
      <c r="A1810" s="88" t="s">
        <v>6765</v>
      </c>
      <c r="B1810" s="89" t="s">
        <v>4685</v>
      </c>
      <c r="C1810" s="90" t="s">
        <v>635</v>
      </c>
      <c r="D1810" s="90" t="s">
        <v>635</v>
      </c>
      <c r="E1810" s="90" t="s">
        <v>516</v>
      </c>
    </row>
    <row r="1811" spans="1:14" ht="16.5" x14ac:dyDescent="0.3">
      <c r="A1811" s="88" t="s">
        <v>6766</v>
      </c>
      <c r="B1811" s="89" t="s">
        <v>4536</v>
      </c>
      <c r="C1811" s="90" t="s">
        <v>635</v>
      </c>
      <c r="D1811" s="90" t="s">
        <v>635</v>
      </c>
      <c r="E1811" s="90" t="s">
        <v>516</v>
      </c>
    </row>
    <row r="1812" spans="1:14" ht="16.5" x14ac:dyDescent="0.3">
      <c r="A1812" s="88" t="s">
        <v>6767</v>
      </c>
      <c r="B1812" s="89" t="s">
        <v>6768</v>
      </c>
      <c r="C1812" s="90" t="s">
        <v>635</v>
      </c>
      <c r="D1812" s="90" t="s">
        <v>635</v>
      </c>
      <c r="E1812" s="90" t="s">
        <v>516</v>
      </c>
    </row>
    <row r="1813" spans="1:14" ht="16.5" x14ac:dyDescent="0.3">
      <c r="A1813" s="88" t="s">
        <v>6769</v>
      </c>
      <c r="B1813" s="89" t="s">
        <v>4575</v>
      </c>
      <c r="C1813" s="90" t="s">
        <v>635</v>
      </c>
      <c r="D1813" s="90" t="s">
        <v>635</v>
      </c>
      <c r="E1813" s="90" t="s">
        <v>516</v>
      </c>
    </row>
    <row r="1814" spans="1:14" ht="16.5" x14ac:dyDescent="0.3">
      <c r="A1814" s="88" t="s">
        <v>6770</v>
      </c>
      <c r="B1814" s="89" t="s">
        <v>6771</v>
      </c>
      <c r="C1814" s="90" t="s">
        <v>635</v>
      </c>
      <c r="D1814" s="90" t="s">
        <v>635</v>
      </c>
      <c r="E1814" s="90" t="s">
        <v>541</v>
      </c>
    </row>
    <row r="1815" spans="1:14" ht="16.5" x14ac:dyDescent="0.3">
      <c r="A1815" s="88" t="s">
        <v>1193</v>
      </c>
      <c r="B1815" s="89" t="s">
        <v>1194</v>
      </c>
      <c r="C1815" s="90" t="s">
        <v>635</v>
      </c>
      <c r="D1815" s="90" t="s">
        <v>635</v>
      </c>
      <c r="E1815" s="90" t="s">
        <v>541</v>
      </c>
      <c r="F1815" s="87"/>
      <c r="G1815" s="87"/>
      <c r="H1815" s="87"/>
      <c r="I1815" s="87"/>
      <c r="J1815" s="87"/>
      <c r="K1815" s="87"/>
      <c r="L1815" s="87"/>
      <c r="M1815" s="87"/>
      <c r="N1815" s="87"/>
    </row>
    <row r="1816" spans="1:14" ht="16.5" x14ac:dyDescent="0.3">
      <c r="A1816" s="88" t="s">
        <v>6772</v>
      </c>
      <c r="B1816" s="89" t="s">
        <v>6773</v>
      </c>
      <c r="C1816" s="90" t="s">
        <v>635</v>
      </c>
      <c r="D1816" s="90" t="s">
        <v>635</v>
      </c>
      <c r="E1816" s="90" t="s">
        <v>516</v>
      </c>
    </row>
    <row r="1817" spans="1:14" ht="16.5" x14ac:dyDescent="0.3">
      <c r="A1817" s="88" t="s">
        <v>6774</v>
      </c>
      <c r="B1817" s="89" t="s">
        <v>4720</v>
      </c>
      <c r="C1817" s="90" t="s">
        <v>635</v>
      </c>
      <c r="D1817" s="90" t="s">
        <v>635</v>
      </c>
      <c r="E1817" s="90" t="s">
        <v>516</v>
      </c>
    </row>
    <row r="1818" spans="1:14" ht="16.5" x14ac:dyDescent="0.3">
      <c r="A1818" s="88" t="s">
        <v>1209</v>
      </c>
      <c r="B1818" s="89" t="s">
        <v>1210</v>
      </c>
      <c r="C1818" s="90" t="s">
        <v>635</v>
      </c>
      <c r="D1818" s="90" t="s">
        <v>635</v>
      </c>
      <c r="E1818" s="90" t="s">
        <v>516</v>
      </c>
      <c r="F1818" s="87"/>
      <c r="G1818" s="87"/>
      <c r="H1818" s="87"/>
      <c r="I1818" s="87"/>
      <c r="J1818" s="87"/>
      <c r="K1818" s="87"/>
      <c r="L1818" s="87"/>
      <c r="M1818" s="87"/>
      <c r="N1818" s="87"/>
    </row>
    <row r="1819" spans="1:14" ht="16.5" x14ac:dyDescent="0.3">
      <c r="A1819" s="88" t="s">
        <v>1217</v>
      </c>
      <c r="B1819" s="89" t="s">
        <v>1218</v>
      </c>
      <c r="C1819" s="90" t="s">
        <v>1219</v>
      </c>
      <c r="D1819" s="90" t="s">
        <v>635</v>
      </c>
      <c r="E1819" s="90" t="s">
        <v>541</v>
      </c>
      <c r="F1819" s="87"/>
      <c r="G1819" s="87"/>
      <c r="H1819" s="87"/>
      <c r="I1819" s="87"/>
      <c r="J1819" s="87"/>
      <c r="K1819" s="87"/>
      <c r="L1819" s="87"/>
      <c r="M1819" s="87"/>
      <c r="N1819" s="87"/>
    </row>
    <row r="1820" spans="1:14" ht="16.5" x14ac:dyDescent="0.3">
      <c r="A1820" s="88" t="s">
        <v>6775</v>
      </c>
      <c r="B1820" s="89" t="s">
        <v>6776</v>
      </c>
      <c r="C1820" s="90" t="s">
        <v>635</v>
      </c>
      <c r="D1820" s="90" t="s">
        <v>635</v>
      </c>
      <c r="E1820" s="90" t="s">
        <v>516</v>
      </c>
    </row>
    <row r="1821" spans="1:14" ht="16.5" x14ac:dyDescent="0.3">
      <c r="A1821" s="88" t="s">
        <v>6777</v>
      </c>
      <c r="B1821" s="89" t="s">
        <v>6778</v>
      </c>
      <c r="C1821" s="90" t="s">
        <v>6779</v>
      </c>
      <c r="D1821" s="90" t="s">
        <v>635</v>
      </c>
      <c r="E1821" s="90" t="s">
        <v>516</v>
      </c>
    </row>
    <row r="1822" spans="1:14" ht="16.5" x14ac:dyDescent="0.3">
      <c r="A1822" s="88" t="s">
        <v>6780</v>
      </c>
      <c r="B1822" s="89" t="s">
        <v>4559</v>
      </c>
      <c r="C1822" s="90" t="s">
        <v>6781</v>
      </c>
      <c r="D1822" s="90" t="s">
        <v>635</v>
      </c>
      <c r="E1822" s="90" t="s">
        <v>516</v>
      </c>
      <c r="F1822" s="87"/>
      <c r="G1822" s="87"/>
      <c r="H1822" s="87"/>
      <c r="I1822" s="87"/>
      <c r="J1822" s="87"/>
      <c r="K1822" s="87"/>
      <c r="L1822" s="87"/>
      <c r="M1822" s="87"/>
      <c r="N1822" s="87"/>
    </row>
    <row r="1823" spans="1:14" ht="16.5" x14ac:dyDescent="0.3">
      <c r="A1823" s="88" t="s">
        <v>6782</v>
      </c>
      <c r="B1823" s="89" t="s">
        <v>1236</v>
      </c>
      <c r="C1823" s="90" t="s">
        <v>635</v>
      </c>
      <c r="D1823" s="90" t="s">
        <v>635</v>
      </c>
      <c r="E1823" s="90" t="s">
        <v>516</v>
      </c>
    </row>
    <row r="1824" spans="1:14" ht="16.5" x14ac:dyDescent="0.3">
      <c r="A1824" s="88" t="s">
        <v>1243</v>
      </c>
      <c r="B1824" s="89" t="s">
        <v>6783</v>
      </c>
      <c r="C1824" s="90" t="s">
        <v>635</v>
      </c>
      <c r="D1824" s="90" t="s">
        <v>635</v>
      </c>
      <c r="E1824" s="90" t="s">
        <v>516</v>
      </c>
      <c r="F1824" s="87"/>
      <c r="G1824" s="87"/>
      <c r="H1824" s="87"/>
      <c r="I1824" s="87"/>
      <c r="J1824" s="87"/>
      <c r="K1824" s="87"/>
      <c r="L1824" s="87"/>
      <c r="M1824" s="87"/>
      <c r="N1824" s="87"/>
    </row>
    <row r="1825" spans="1:14" ht="16.5" x14ac:dyDescent="0.3">
      <c r="A1825" s="88" t="s">
        <v>1246</v>
      </c>
      <c r="B1825" s="89" t="s">
        <v>1247</v>
      </c>
      <c r="C1825" s="90" t="s">
        <v>635</v>
      </c>
      <c r="D1825" s="90" t="s">
        <v>635</v>
      </c>
      <c r="E1825" s="90" t="s">
        <v>516</v>
      </c>
      <c r="F1825" s="87"/>
      <c r="G1825" s="87"/>
      <c r="H1825" s="87"/>
      <c r="I1825" s="87"/>
      <c r="J1825" s="87"/>
      <c r="K1825" s="87"/>
      <c r="L1825" s="87"/>
      <c r="M1825" s="87"/>
      <c r="N1825" s="87"/>
    </row>
    <row r="1826" spans="1:14" ht="16.5" x14ac:dyDescent="0.3">
      <c r="A1826" s="88" t="s">
        <v>6784</v>
      </c>
      <c r="B1826" s="89" t="s">
        <v>6785</v>
      </c>
      <c r="C1826" s="90" t="s">
        <v>635</v>
      </c>
      <c r="D1826" s="90" t="s">
        <v>635</v>
      </c>
      <c r="E1826" s="90" t="s">
        <v>516</v>
      </c>
    </row>
    <row r="1827" spans="1:14" ht="16.5" x14ac:dyDescent="0.3">
      <c r="A1827" s="88" t="s">
        <v>6786</v>
      </c>
      <c r="B1827" s="89" t="s">
        <v>4495</v>
      </c>
      <c r="C1827" s="90" t="s">
        <v>635</v>
      </c>
      <c r="D1827" s="90" t="s">
        <v>635</v>
      </c>
      <c r="E1827" s="90" t="s">
        <v>541</v>
      </c>
    </row>
    <row r="1828" spans="1:14" ht="16.5" x14ac:dyDescent="0.3">
      <c r="A1828" s="88" t="s">
        <v>1259</v>
      </c>
      <c r="B1828" s="89" t="s">
        <v>6787</v>
      </c>
      <c r="C1828" s="90" t="s">
        <v>635</v>
      </c>
      <c r="D1828" s="90" t="s">
        <v>635</v>
      </c>
      <c r="E1828" s="90" t="s">
        <v>541</v>
      </c>
    </row>
    <row r="1829" spans="1:14" ht="16.5" x14ac:dyDescent="0.3">
      <c r="A1829" s="88" t="s">
        <v>6788</v>
      </c>
      <c r="B1829" s="89" t="s">
        <v>4578</v>
      </c>
      <c r="C1829" s="90" t="s">
        <v>635</v>
      </c>
      <c r="D1829" s="90" t="s">
        <v>635</v>
      </c>
      <c r="E1829" s="90" t="s">
        <v>516</v>
      </c>
    </row>
    <row r="1830" spans="1:14" ht="16.5" x14ac:dyDescent="0.3">
      <c r="A1830" s="88" t="s">
        <v>6789</v>
      </c>
      <c r="B1830" s="89" t="s">
        <v>1262</v>
      </c>
      <c r="C1830" s="90" t="s">
        <v>635</v>
      </c>
      <c r="D1830" s="90" t="s">
        <v>635</v>
      </c>
      <c r="E1830" s="90" t="s">
        <v>516</v>
      </c>
      <c r="F1830" s="87"/>
      <c r="G1830" s="87"/>
      <c r="H1830" s="87"/>
      <c r="I1830" s="87"/>
      <c r="J1830" s="87"/>
      <c r="K1830" s="87"/>
      <c r="L1830" s="87"/>
      <c r="M1830" s="87"/>
      <c r="N1830" s="87"/>
    </row>
    <row r="1831" spans="1:14" ht="16.5" x14ac:dyDescent="0.3">
      <c r="A1831" s="88" t="s">
        <v>6790</v>
      </c>
      <c r="B1831" s="89" t="s">
        <v>4574</v>
      </c>
      <c r="C1831" s="90" t="s">
        <v>635</v>
      </c>
      <c r="D1831" s="90" t="s">
        <v>635</v>
      </c>
      <c r="E1831" s="90" t="s">
        <v>516</v>
      </c>
    </row>
    <row r="1832" spans="1:14" ht="16.5" x14ac:dyDescent="0.3">
      <c r="A1832" s="88" t="s">
        <v>6791</v>
      </c>
      <c r="B1832" s="89" t="s">
        <v>6792</v>
      </c>
      <c r="C1832" s="90" t="s">
        <v>6793</v>
      </c>
      <c r="D1832" s="90" t="s">
        <v>635</v>
      </c>
      <c r="E1832" s="90" t="s">
        <v>541</v>
      </c>
    </row>
    <row r="1833" spans="1:14" ht="16.5" x14ac:dyDescent="0.3">
      <c r="A1833" s="88" t="s">
        <v>6794</v>
      </c>
      <c r="B1833" s="89" t="s">
        <v>4674</v>
      </c>
      <c r="C1833" s="90" t="s">
        <v>635</v>
      </c>
      <c r="D1833" s="90" t="s">
        <v>635</v>
      </c>
      <c r="E1833" s="90" t="s">
        <v>516</v>
      </c>
    </row>
    <row r="1834" spans="1:14" ht="16.5" x14ac:dyDescent="0.3">
      <c r="A1834" s="88" t="s">
        <v>6795</v>
      </c>
      <c r="B1834" s="89" t="s">
        <v>4560</v>
      </c>
      <c r="C1834" s="90" t="s">
        <v>6796</v>
      </c>
      <c r="D1834" s="90" t="s">
        <v>635</v>
      </c>
      <c r="E1834" s="90" t="s">
        <v>516</v>
      </c>
      <c r="F1834" s="87"/>
      <c r="G1834" s="87"/>
      <c r="H1834" s="87"/>
      <c r="I1834" s="87"/>
      <c r="J1834" s="87"/>
      <c r="K1834" s="87"/>
      <c r="L1834" s="87"/>
      <c r="M1834" s="87"/>
      <c r="N1834" s="87"/>
    </row>
    <row r="1835" spans="1:14" ht="16.5" x14ac:dyDescent="0.3">
      <c r="A1835" s="88" t="s">
        <v>6797</v>
      </c>
      <c r="B1835" s="89" t="s">
        <v>4682</v>
      </c>
      <c r="C1835" s="90" t="s">
        <v>635</v>
      </c>
      <c r="D1835" s="90" t="s">
        <v>635</v>
      </c>
      <c r="E1835" s="90" t="s">
        <v>516</v>
      </c>
    </row>
    <row r="1836" spans="1:14" ht="16.5" x14ac:dyDescent="0.3">
      <c r="A1836" s="88" t="s">
        <v>1319</v>
      </c>
      <c r="B1836" s="89" t="s">
        <v>1320</v>
      </c>
      <c r="C1836" s="90" t="s">
        <v>635</v>
      </c>
      <c r="D1836" s="90" t="s">
        <v>635</v>
      </c>
      <c r="E1836" s="90" t="s">
        <v>541</v>
      </c>
      <c r="F1836" s="87"/>
      <c r="G1836" s="87"/>
      <c r="H1836" s="87"/>
      <c r="I1836" s="87"/>
      <c r="J1836" s="87"/>
      <c r="K1836" s="87"/>
      <c r="L1836" s="87"/>
      <c r="M1836" s="87"/>
      <c r="N1836" s="87"/>
    </row>
    <row r="1837" spans="1:14" ht="16.5" x14ac:dyDescent="0.3">
      <c r="A1837" s="88" t="s">
        <v>6798</v>
      </c>
      <c r="B1837" s="89" t="s">
        <v>4489</v>
      </c>
      <c r="C1837" s="90" t="s">
        <v>635</v>
      </c>
      <c r="D1837" s="90" t="s">
        <v>635</v>
      </c>
      <c r="E1837" s="90" t="s">
        <v>516</v>
      </c>
    </row>
    <row r="1838" spans="1:14" ht="16.5" x14ac:dyDescent="0.3">
      <c r="A1838" s="88" t="s">
        <v>1338</v>
      </c>
      <c r="B1838" s="89" t="s">
        <v>1339</v>
      </c>
      <c r="C1838" s="90" t="s">
        <v>635</v>
      </c>
      <c r="D1838" s="90" t="s">
        <v>635</v>
      </c>
      <c r="E1838" s="90" t="s">
        <v>516</v>
      </c>
      <c r="F1838" s="87"/>
      <c r="G1838" s="87"/>
      <c r="H1838" s="87"/>
      <c r="I1838" s="87"/>
      <c r="J1838" s="87"/>
      <c r="K1838" s="87"/>
      <c r="L1838" s="87"/>
      <c r="M1838" s="87"/>
      <c r="N1838" s="87"/>
    </row>
    <row r="1839" spans="1:14" ht="16.5" x14ac:dyDescent="0.3">
      <c r="A1839" s="88" t="s">
        <v>6799</v>
      </c>
      <c r="B1839" s="89" t="s">
        <v>4515</v>
      </c>
      <c r="C1839" s="90" t="s">
        <v>635</v>
      </c>
      <c r="D1839" s="90" t="s">
        <v>635</v>
      </c>
      <c r="E1839" s="90" t="s">
        <v>516</v>
      </c>
    </row>
    <row r="1840" spans="1:14" ht="16.5" x14ac:dyDescent="0.3">
      <c r="A1840" s="88" t="s">
        <v>6800</v>
      </c>
      <c r="B1840" s="89" t="s">
        <v>4579</v>
      </c>
      <c r="C1840" s="90" t="s">
        <v>635</v>
      </c>
      <c r="D1840" s="90" t="s">
        <v>635</v>
      </c>
      <c r="E1840" s="90" t="s">
        <v>516</v>
      </c>
    </row>
    <row r="1841" spans="1:14" ht="16.5" x14ac:dyDescent="0.3">
      <c r="A1841" s="88" t="s">
        <v>1343</v>
      </c>
      <c r="B1841" s="89" t="s">
        <v>1344</v>
      </c>
      <c r="C1841" s="90" t="s">
        <v>635</v>
      </c>
      <c r="D1841" s="90" t="s">
        <v>635</v>
      </c>
      <c r="E1841" s="90" t="s">
        <v>541</v>
      </c>
      <c r="F1841" s="87"/>
      <c r="G1841" s="87"/>
      <c r="H1841" s="87"/>
      <c r="I1841" s="87"/>
      <c r="J1841" s="87"/>
      <c r="K1841" s="87"/>
      <c r="L1841" s="87"/>
      <c r="M1841" s="87"/>
      <c r="N1841" s="87"/>
    </row>
    <row r="1842" spans="1:14" ht="16.5" x14ac:dyDescent="0.3">
      <c r="A1842" s="88" t="s">
        <v>1351</v>
      </c>
      <c r="B1842" s="89" t="s">
        <v>1352</v>
      </c>
      <c r="C1842" s="90" t="s">
        <v>635</v>
      </c>
      <c r="D1842" s="90" t="s">
        <v>635</v>
      </c>
      <c r="E1842" s="90" t="s">
        <v>516</v>
      </c>
      <c r="F1842" s="87"/>
      <c r="G1842" s="87"/>
      <c r="H1842" s="87"/>
      <c r="I1842" s="87"/>
      <c r="J1842" s="87"/>
      <c r="K1842" s="87"/>
      <c r="L1842" s="87"/>
      <c r="M1842" s="87"/>
      <c r="N1842" s="87"/>
    </row>
    <row r="1843" spans="1:14" ht="16.5" x14ac:dyDescent="0.3">
      <c r="A1843" s="88" t="s">
        <v>1353</v>
      </c>
      <c r="B1843" s="89" t="s">
        <v>1354</v>
      </c>
      <c r="C1843" s="90" t="s">
        <v>635</v>
      </c>
      <c r="D1843" s="90" t="s">
        <v>635</v>
      </c>
      <c r="E1843" s="90" t="s">
        <v>516</v>
      </c>
      <c r="F1843" s="87"/>
      <c r="G1843" s="87"/>
      <c r="H1843" s="87"/>
      <c r="I1843" s="87"/>
      <c r="J1843" s="87"/>
      <c r="K1843" s="87"/>
      <c r="L1843" s="87"/>
      <c r="M1843" s="87"/>
      <c r="N1843" s="87"/>
    </row>
    <row r="1844" spans="1:14" ht="16.5" x14ac:dyDescent="0.3">
      <c r="A1844" s="88" t="s">
        <v>6801</v>
      </c>
      <c r="B1844" s="89" t="s">
        <v>6802</v>
      </c>
      <c r="C1844" s="90" t="s">
        <v>635</v>
      </c>
      <c r="D1844" s="90" t="s">
        <v>635</v>
      </c>
      <c r="E1844" s="90" t="s">
        <v>541</v>
      </c>
      <c r="F1844" s="87"/>
      <c r="G1844" s="87"/>
      <c r="H1844" s="87"/>
      <c r="I1844" s="87"/>
      <c r="J1844" s="87"/>
      <c r="K1844" s="87"/>
      <c r="L1844" s="87"/>
      <c r="M1844" s="87"/>
      <c r="N1844" s="87"/>
    </row>
    <row r="1845" spans="1:14" ht="16.5" x14ac:dyDescent="0.3">
      <c r="A1845" s="88" t="s">
        <v>6803</v>
      </c>
      <c r="B1845" s="89" t="s">
        <v>6804</v>
      </c>
      <c r="C1845" s="90" t="s">
        <v>635</v>
      </c>
      <c r="D1845" s="90" t="s">
        <v>635</v>
      </c>
      <c r="E1845" s="90" t="s">
        <v>516</v>
      </c>
    </row>
    <row r="1846" spans="1:14" ht="16.5" x14ac:dyDescent="0.3">
      <c r="A1846" s="88" t="s">
        <v>6805</v>
      </c>
      <c r="B1846" s="89" t="s">
        <v>4580</v>
      </c>
      <c r="C1846" s="90" t="s">
        <v>6806</v>
      </c>
      <c r="D1846" s="90" t="s">
        <v>635</v>
      </c>
      <c r="E1846" s="90" t="s">
        <v>516</v>
      </c>
      <c r="F1846" s="87"/>
      <c r="G1846" s="87"/>
      <c r="H1846" s="87"/>
      <c r="I1846" s="87"/>
      <c r="J1846" s="87"/>
      <c r="K1846" s="87"/>
      <c r="L1846" s="87"/>
      <c r="M1846" s="87"/>
      <c r="N1846" s="87"/>
    </row>
    <row r="1847" spans="1:14" ht="16.5" x14ac:dyDescent="0.3">
      <c r="A1847" s="88" t="s">
        <v>6807</v>
      </c>
      <c r="B1847" s="89" t="s">
        <v>6808</v>
      </c>
      <c r="C1847" s="90" t="s">
        <v>635</v>
      </c>
      <c r="D1847" s="90" t="s">
        <v>635</v>
      </c>
      <c r="E1847" s="90" t="s">
        <v>516</v>
      </c>
    </row>
    <row r="1848" spans="1:14" ht="16.5" x14ac:dyDescent="0.3">
      <c r="A1848" s="88" t="s">
        <v>6809</v>
      </c>
      <c r="B1848" s="89" t="s">
        <v>6810</v>
      </c>
      <c r="C1848" s="90" t="s">
        <v>635</v>
      </c>
      <c r="D1848" s="90" t="s">
        <v>635</v>
      </c>
      <c r="E1848" s="90" t="s">
        <v>516</v>
      </c>
    </row>
    <row r="1849" spans="1:14" ht="16.5" x14ac:dyDescent="0.3">
      <c r="A1849" s="88" t="s">
        <v>6811</v>
      </c>
      <c r="B1849" s="89" t="s">
        <v>6812</v>
      </c>
      <c r="C1849" s="90" t="s">
        <v>635</v>
      </c>
      <c r="D1849" s="90" t="s">
        <v>635</v>
      </c>
      <c r="E1849" s="90" t="s">
        <v>516</v>
      </c>
    </row>
    <row r="1850" spans="1:14" ht="16.5" x14ac:dyDescent="0.3">
      <c r="A1850" s="88" t="s">
        <v>1378</v>
      </c>
      <c r="B1850" s="89" t="s">
        <v>1379</v>
      </c>
      <c r="C1850" s="90" t="s">
        <v>635</v>
      </c>
      <c r="D1850" s="90" t="s">
        <v>635</v>
      </c>
      <c r="E1850" s="90" t="s">
        <v>541</v>
      </c>
      <c r="F1850" s="87"/>
      <c r="G1850" s="87"/>
      <c r="H1850" s="87"/>
      <c r="I1850" s="87"/>
      <c r="J1850" s="87"/>
      <c r="K1850" s="87"/>
      <c r="L1850" s="87"/>
      <c r="M1850" s="87"/>
      <c r="N1850" s="87"/>
    </row>
    <row r="1851" spans="1:14" ht="16.5" x14ac:dyDescent="0.3">
      <c r="A1851" s="88" t="s">
        <v>6813</v>
      </c>
      <c r="B1851" s="89" t="s">
        <v>4645</v>
      </c>
      <c r="C1851" s="90" t="s">
        <v>635</v>
      </c>
      <c r="D1851" s="90" t="s">
        <v>635</v>
      </c>
      <c r="E1851" s="90" t="s">
        <v>541</v>
      </c>
    </row>
    <row r="1852" spans="1:14" ht="16.5" x14ac:dyDescent="0.3">
      <c r="A1852" s="88" t="s">
        <v>6814</v>
      </c>
      <c r="B1852" s="89" t="s">
        <v>6815</v>
      </c>
      <c r="C1852" s="90" t="s">
        <v>635</v>
      </c>
      <c r="D1852" s="90" t="s">
        <v>635</v>
      </c>
      <c r="E1852" s="90" t="s">
        <v>516</v>
      </c>
    </row>
    <row r="1853" spans="1:14" ht="16.5" x14ac:dyDescent="0.3">
      <c r="A1853" s="88" t="s">
        <v>6816</v>
      </c>
      <c r="B1853" s="89" t="s">
        <v>3534</v>
      </c>
      <c r="C1853" s="90" t="s">
        <v>635</v>
      </c>
      <c r="D1853" s="90" t="s">
        <v>635</v>
      </c>
      <c r="E1853" s="90" t="s">
        <v>541</v>
      </c>
    </row>
    <row r="1854" spans="1:14" ht="16.5" x14ac:dyDescent="0.3">
      <c r="A1854" s="88" t="s">
        <v>6817</v>
      </c>
      <c r="B1854" s="89" t="s">
        <v>6730</v>
      </c>
      <c r="C1854" s="90" t="s">
        <v>6818</v>
      </c>
      <c r="D1854" s="90" t="s">
        <v>635</v>
      </c>
      <c r="E1854" s="90" t="s">
        <v>516</v>
      </c>
    </row>
    <row r="1855" spans="1:14" ht="16.5" x14ac:dyDescent="0.3">
      <c r="A1855" s="88" t="s">
        <v>1394</v>
      </c>
      <c r="B1855" s="89" t="s">
        <v>6819</v>
      </c>
      <c r="C1855" s="90" t="s">
        <v>635</v>
      </c>
      <c r="D1855" s="90" t="s">
        <v>635</v>
      </c>
      <c r="E1855" s="90" t="s">
        <v>516</v>
      </c>
      <c r="F1855" s="87"/>
      <c r="G1855" s="87"/>
      <c r="H1855" s="87"/>
      <c r="I1855" s="87"/>
      <c r="J1855" s="87"/>
      <c r="K1855" s="87"/>
      <c r="L1855" s="87"/>
      <c r="M1855" s="87"/>
      <c r="N1855" s="87"/>
    </row>
    <row r="1856" spans="1:14" ht="16.5" x14ac:dyDescent="0.3">
      <c r="A1856" s="88" t="s">
        <v>6820</v>
      </c>
      <c r="B1856" s="89" t="s">
        <v>6821</v>
      </c>
      <c r="C1856" s="90" t="s">
        <v>635</v>
      </c>
      <c r="D1856" s="90" t="s">
        <v>635</v>
      </c>
      <c r="E1856" s="90" t="s">
        <v>516</v>
      </c>
    </row>
    <row r="1857" spans="1:14" ht="16.5" x14ac:dyDescent="0.3">
      <c r="A1857" s="88" t="s">
        <v>6822</v>
      </c>
      <c r="B1857" s="89" t="s">
        <v>4517</v>
      </c>
      <c r="C1857" s="90" t="s">
        <v>635</v>
      </c>
      <c r="D1857" s="90" t="s">
        <v>635</v>
      </c>
      <c r="E1857" s="90" t="s">
        <v>516</v>
      </c>
    </row>
    <row r="1858" spans="1:14" ht="16.5" x14ac:dyDescent="0.3">
      <c r="A1858" s="88" t="s">
        <v>6823</v>
      </c>
      <c r="B1858" s="89" t="s">
        <v>4518</v>
      </c>
      <c r="C1858" s="90" t="s">
        <v>635</v>
      </c>
      <c r="D1858" s="90" t="s">
        <v>635</v>
      </c>
      <c r="E1858" s="90" t="s">
        <v>516</v>
      </c>
    </row>
    <row r="1859" spans="1:14" ht="16.5" x14ac:dyDescent="0.3">
      <c r="A1859" s="88" t="s">
        <v>6824</v>
      </c>
      <c r="B1859" s="89" t="s">
        <v>4557</v>
      </c>
      <c r="C1859" s="90" t="s">
        <v>635</v>
      </c>
      <c r="D1859" s="90" t="s">
        <v>635</v>
      </c>
      <c r="E1859" s="90" t="s">
        <v>516</v>
      </c>
    </row>
    <row r="1860" spans="1:14" ht="16.5" x14ac:dyDescent="0.3">
      <c r="A1860" s="88" t="s">
        <v>1406</v>
      </c>
      <c r="B1860" s="89" t="s">
        <v>782</v>
      </c>
      <c r="C1860" s="90" t="s">
        <v>635</v>
      </c>
      <c r="D1860" s="90" t="s">
        <v>635</v>
      </c>
      <c r="E1860" s="90" t="s">
        <v>516</v>
      </c>
      <c r="F1860" s="87"/>
      <c r="G1860" s="87"/>
      <c r="H1860" s="87"/>
      <c r="I1860" s="87"/>
      <c r="J1860" s="87"/>
      <c r="K1860" s="87"/>
      <c r="L1860" s="87"/>
      <c r="M1860" s="87"/>
      <c r="N1860" s="87"/>
    </row>
    <row r="1861" spans="1:14" ht="16.5" x14ac:dyDescent="0.3">
      <c r="A1861" s="88" t="s">
        <v>1407</v>
      </c>
      <c r="B1861" s="89" t="s">
        <v>1408</v>
      </c>
      <c r="C1861" s="90" t="s">
        <v>635</v>
      </c>
      <c r="D1861" s="90" t="s">
        <v>635</v>
      </c>
      <c r="E1861" s="90" t="s">
        <v>541</v>
      </c>
      <c r="F1861" s="87"/>
      <c r="G1861" s="87"/>
      <c r="H1861" s="87"/>
      <c r="I1861" s="87"/>
      <c r="J1861" s="87"/>
      <c r="K1861" s="87"/>
      <c r="L1861" s="87"/>
      <c r="M1861" s="87"/>
      <c r="N1861" s="87"/>
    </row>
    <row r="1862" spans="1:14" ht="16.5" x14ac:dyDescent="0.3">
      <c r="A1862" s="88" t="s">
        <v>6825</v>
      </c>
      <c r="B1862" s="89" t="s">
        <v>4452</v>
      </c>
      <c r="C1862" s="90" t="s">
        <v>635</v>
      </c>
      <c r="D1862" s="90" t="s">
        <v>635</v>
      </c>
      <c r="E1862" s="90" t="s">
        <v>516</v>
      </c>
    </row>
    <row r="1863" spans="1:14" ht="16.5" x14ac:dyDescent="0.3">
      <c r="A1863" s="88" t="s">
        <v>6826</v>
      </c>
      <c r="B1863" s="89" t="s">
        <v>6827</v>
      </c>
      <c r="C1863" s="90" t="s">
        <v>635</v>
      </c>
      <c r="D1863" s="90" t="s">
        <v>635</v>
      </c>
      <c r="E1863" s="90" t="s">
        <v>516</v>
      </c>
    </row>
    <row r="1864" spans="1:14" ht="16.5" x14ac:dyDescent="0.3">
      <c r="A1864" s="88" t="s">
        <v>6828</v>
      </c>
      <c r="B1864" s="89" t="s">
        <v>6829</v>
      </c>
      <c r="C1864" s="90" t="s">
        <v>6830</v>
      </c>
      <c r="D1864" s="90" t="s">
        <v>635</v>
      </c>
      <c r="E1864" s="90" t="s">
        <v>516</v>
      </c>
      <c r="F1864" s="87"/>
      <c r="G1864" s="87"/>
      <c r="H1864" s="87"/>
      <c r="I1864" s="87"/>
      <c r="J1864" s="87"/>
      <c r="K1864" s="87"/>
      <c r="L1864" s="87"/>
      <c r="M1864" s="87"/>
      <c r="N1864" s="87"/>
    </row>
    <row r="1865" spans="1:14" ht="16.5" x14ac:dyDescent="0.3">
      <c r="A1865" s="88" t="s">
        <v>6831</v>
      </c>
      <c r="B1865" s="89" t="s">
        <v>1425</v>
      </c>
      <c r="C1865" s="90" t="s">
        <v>1426</v>
      </c>
      <c r="D1865" s="90" t="s">
        <v>635</v>
      </c>
      <c r="E1865" s="90" t="s">
        <v>516</v>
      </c>
      <c r="F1865" s="87"/>
      <c r="G1865" s="87"/>
      <c r="H1865" s="87"/>
      <c r="I1865" s="87"/>
      <c r="J1865" s="87"/>
      <c r="K1865" s="87"/>
      <c r="L1865" s="87"/>
      <c r="M1865" s="87"/>
      <c r="N1865" s="87"/>
    </row>
    <row r="1866" spans="1:14" ht="16.5" x14ac:dyDescent="0.3">
      <c r="A1866" s="88" t="s">
        <v>6832</v>
      </c>
      <c r="B1866" s="89" t="s">
        <v>4620</v>
      </c>
      <c r="C1866" s="90" t="s">
        <v>6833</v>
      </c>
      <c r="D1866" s="90" t="s">
        <v>635</v>
      </c>
      <c r="E1866" s="90" t="s">
        <v>541</v>
      </c>
      <c r="F1866" s="87"/>
      <c r="G1866" s="87"/>
      <c r="H1866" s="87"/>
      <c r="I1866" s="87"/>
      <c r="J1866" s="87"/>
      <c r="K1866" s="87"/>
      <c r="L1866" s="87"/>
      <c r="M1866" s="87"/>
      <c r="N1866" s="87"/>
    </row>
    <row r="1867" spans="1:14" ht="16.5" x14ac:dyDescent="0.3">
      <c r="A1867" s="88" t="s">
        <v>1429</v>
      </c>
      <c r="B1867" s="89" t="s">
        <v>1430</v>
      </c>
      <c r="C1867" s="90" t="s">
        <v>635</v>
      </c>
      <c r="D1867" s="90" t="s">
        <v>635</v>
      </c>
      <c r="E1867" s="90" t="s">
        <v>516</v>
      </c>
      <c r="F1867" s="87"/>
      <c r="G1867" s="87"/>
      <c r="H1867" s="87"/>
      <c r="I1867" s="87"/>
      <c r="J1867" s="87"/>
      <c r="K1867" s="87"/>
      <c r="L1867" s="87"/>
      <c r="M1867" s="87"/>
      <c r="N1867" s="87"/>
    </row>
    <row r="1868" spans="1:14" ht="16.5" x14ac:dyDescent="0.3">
      <c r="A1868" s="88" t="s">
        <v>1431</v>
      </c>
      <c r="B1868" s="89" t="s">
        <v>1432</v>
      </c>
      <c r="C1868" s="90" t="s">
        <v>635</v>
      </c>
      <c r="D1868" s="90" t="s">
        <v>635</v>
      </c>
      <c r="E1868" s="90" t="s">
        <v>516</v>
      </c>
      <c r="F1868" s="87"/>
      <c r="G1868" s="87"/>
      <c r="H1868" s="87"/>
      <c r="I1868" s="87"/>
      <c r="J1868" s="87"/>
      <c r="K1868" s="87"/>
      <c r="L1868" s="87"/>
      <c r="M1868" s="87"/>
      <c r="N1868" s="87"/>
    </row>
    <row r="1869" spans="1:14" ht="16.5" x14ac:dyDescent="0.3">
      <c r="A1869" s="88" t="s">
        <v>1436</v>
      </c>
      <c r="B1869" s="89" t="s">
        <v>1437</v>
      </c>
      <c r="C1869" s="90" t="s">
        <v>635</v>
      </c>
      <c r="D1869" s="90" t="s">
        <v>635</v>
      </c>
      <c r="E1869" s="90" t="s">
        <v>516</v>
      </c>
      <c r="F1869" s="87"/>
      <c r="G1869" s="87"/>
      <c r="H1869" s="87"/>
      <c r="I1869" s="87"/>
      <c r="J1869" s="87"/>
      <c r="K1869" s="87"/>
      <c r="L1869" s="87"/>
      <c r="M1869" s="87"/>
      <c r="N1869" s="87"/>
    </row>
    <row r="1870" spans="1:14" ht="16.5" x14ac:dyDescent="0.3">
      <c r="A1870" s="88" t="s">
        <v>6834</v>
      </c>
      <c r="B1870" s="89" t="s">
        <v>6835</v>
      </c>
      <c r="C1870" s="90" t="s">
        <v>635</v>
      </c>
      <c r="D1870" s="90" t="s">
        <v>635</v>
      </c>
      <c r="E1870" s="90" t="s">
        <v>516</v>
      </c>
      <c r="F1870" s="87"/>
      <c r="G1870" s="87"/>
      <c r="H1870" s="87"/>
      <c r="I1870" s="87"/>
      <c r="J1870" s="87"/>
      <c r="K1870" s="87"/>
      <c r="L1870" s="87"/>
      <c r="M1870" s="87"/>
      <c r="N1870" s="87"/>
    </row>
    <row r="1871" spans="1:14" ht="16.5" x14ac:dyDescent="0.3">
      <c r="A1871" s="88" t="s">
        <v>6836</v>
      </c>
      <c r="B1871" s="89" t="s">
        <v>4663</v>
      </c>
      <c r="C1871" s="90" t="s">
        <v>635</v>
      </c>
      <c r="D1871" s="90" t="s">
        <v>635</v>
      </c>
      <c r="E1871" s="90" t="s">
        <v>541</v>
      </c>
    </row>
    <row r="1872" spans="1:14" ht="16.5" x14ac:dyDescent="0.3">
      <c r="A1872" s="88" t="s">
        <v>1446</v>
      </c>
      <c r="B1872" s="89" t="s">
        <v>1447</v>
      </c>
      <c r="C1872" s="90" t="s">
        <v>1448</v>
      </c>
      <c r="D1872" s="90" t="s">
        <v>635</v>
      </c>
      <c r="E1872" s="90" t="s">
        <v>541</v>
      </c>
      <c r="F1872" s="87"/>
      <c r="G1872" s="87"/>
      <c r="H1872" s="87"/>
      <c r="I1872" s="87"/>
      <c r="J1872" s="87"/>
      <c r="K1872" s="87"/>
      <c r="L1872" s="87"/>
      <c r="M1872" s="87"/>
      <c r="N1872" s="87"/>
    </row>
    <row r="1873" spans="1:14" ht="16.5" x14ac:dyDescent="0.3">
      <c r="A1873" s="88" t="s">
        <v>6837</v>
      </c>
      <c r="B1873" s="89" t="s">
        <v>4380</v>
      </c>
      <c r="C1873" s="90" t="s">
        <v>635</v>
      </c>
      <c r="D1873" s="90" t="s">
        <v>635</v>
      </c>
      <c r="E1873" s="90" t="s">
        <v>516</v>
      </c>
    </row>
    <row r="1874" spans="1:14" ht="16.5" x14ac:dyDescent="0.3">
      <c r="A1874" s="88" t="s">
        <v>6838</v>
      </c>
      <c r="B1874" s="89" t="s">
        <v>6839</v>
      </c>
      <c r="C1874" s="90" t="s">
        <v>635</v>
      </c>
      <c r="D1874" s="90" t="s">
        <v>635</v>
      </c>
      <c r="E1874" s="90" t="s">
        <v>541</v>
      </c>
    </row>
    <row r="1875" spans="1:14" ht="16.5" x14ac:dyDescent="0.3">
      <c r="A1875" s="88" t="s">
        <v>1464</v>
      </c>
      <c r="B1875" s="89" t="s">
        <v>1465</v>
      </c>
      <c r="C1875" s="90" t="s">
        <v>635</v>
      </c>
      <c r="D1875" s="90" t="s">
        <v>635</v>
      </c>
      <c r="E1875" s="90" t="s">
        <v>516</v>
      </c>
      <c r="F1875" s="87"/>
      <c r="G1875" s="87"/>
      <c r="H1875" s="87"/>
      <c r="I1875" s="87"/>
      <c r="J1875" s="87"/>
      <c r="K1875" s="87"/>
      <c r="L1875" s="87"/>
      <c r="M1875" s="87"/>
      <c r="N1875" s="87"/>
    </row>
    <row r="1876" spans="1:14" ht="16.5" x14ac:dyDescent="0.3">
      <c r="A1876" s="88" t="s">
        <v>6840</v>
      </c>
      <c r="B1876" s="89" t="s">
        <v>4582</v>
      </c>
      <c r="C1876" s="90" t="s">
        <v>635</v>
      </c>
      <c r="D1876" s="90" t="s">
        <v>635</v>
      </c>
      <c r="E1876" s="90" t="s">
        <v>516</v>
      </c>
    </row>
    <row r="1877" spans="1:14" ht="16.5" x14ac:dyDescent="0.3">
      <c r="A1877" s="88" t="s">
        <v>6841</v>
      </c>
      <c r="B1877" s="89" t="s">
        <v>6842</v>
      </c>
      <c r="C1877" s="90" t="s">
        <v>635</v>
      </c>
      <c r="D1877" s="90" t="s">
        <v>635</v>
      </c>
      <c r="E1877" s="90" t="s">
        <v>516</v>
      </c>
    </row>
    <row r="1878" spans="1:14" ht="16.5" x14ac:dyDescent="0.3">
      <c r="A1878" s="88" t="s">
        <v>1472</v>
      </c>
      <c r="B1878" s="89" t="s">
        <v>1473</v>
      </c>
      <c r="C1878" s="90" t="s">
        <v>635</v>
      </c>
      <c r="D1878" s="90" t="s">
        <v>635</v>
      </c>
      <c r="E1878" s="90" t="s">
        <v>516</v>
      </c>
      <c r="F1878" s="87"/>
      <c r="G1878" s="87"/>
      <c r="H1878" s="87"/>
      <c r="I1878" s="87"/>
      <c r="J1878" s="87"/>
      <c r="K1878" s="87"/>
      <c r="L1878" s="87"/>
      <c r="M1878" s="87"/>
      <c r="N1878" s="87"/>
    </row>
    <row r="1879" spans="1:14" ht="16.5" x14ac:dyDescent="0.3">
      <c r="A1879" s="88" t="s">
        <v>6843</v>
      </c>
      <c r="B1879" s="89" t="s">
        <v>6844</v>
      </c>
      <c r="C1879" s="90" t="s">
        <v>635</v>
      </c>
      <c r="D1879" s="90" t="s">
        <v>635</v>
      </c>
      <c r="E1879" s="90" t="s">
        <v>516</v>
      </c>
    </row>
    <row r="1880" spans="1:14" ht="16.5" x14ac:dyDescent="0.3">
      <c r="A1880" s="88" t="s">
        <v>6845</v>
      </c>
      <c r="B1880" s="89" t="s">
        <v>6846</v>
      </c>
      <c r="C1880" s="90" t="s">
        <v>6847</v>
      </c>
      <c r="D1880" s="90" t="s">
        <v>635</v>
      </c>
      <c r="E1880" s="90" t="s">
        <v>541</v>
      </c>
      <c r="F1880" s="87"/>
      <c r="G1880" s="87"/>
      <c r="H1880" s="87"/>
      <c r="I1880" s="87"/>
      <c r="J1880" s="87"/>
      <c r="K1880" s="87"/>
      <c r="L1880" s="87"/>
      <c r="M1880" s="87"/>
      <c r="N1880" s="87"/>
    </row>
    <row r="1881" spans="1:14" ht="16.5" x14ac:dyDescent="0.3">
      <c r="A1881" s="88" t="s">
        <v>6848</v>
      </c>
      <c r="B1881" s="89" t="s">
        <v>6849</v>
      </c>
      <c r="C1881" s="90" t="s">
        <v>6850</v>
      </c>
      <c r="D1881" s="90" t="s">
        <v>635</v>
      </c>
      <c r="E1881" s="90" t="s">
        <v>516</v>
      </c>
      <c r="F1881" s="87"/>
      <c r="G1881" s="87"/>
      <c r="H1881" s="87"/>
      <c r="I1881" s="87"/>
      <c r="J1881" s="87"/>
      <c r="K1881" s="87"/>
      <c r="L1881" s="87"/>
      <c r="M1881" s="87"/>
      <c r="N1881" s="87"/>
    </row>
    <row r="1882" spans="1:14" ht="16.5" x14ac:dyDescent="0.3">
      <c r="A1882" s="88" t="s">
        <v>6851</v>
      </c>
      <c r="B1882" s="89" t="s">
        <v>6852</v>
      </c>
      <c r="C1882" s="90" t="s">
        <v>6853</v>
      </c>
      <c r="D1882" s="90" t="s">
        <v>635</v>
      </c>
      <c r="E1882" s="90" t="s">
        <v>516</v>
      </c>
      <c r="F1882" s="87"/>
      <c r="G1882" s="87"/>
      <c r="H1882" s="87"/>
      <c r="I1882" s="87"/>
      <c r="J1882" s="87"/>
      <c r="K1882" s="87"/>
      <c r="L1882" s="87"/>
      <c r="M1882" s="87"/>
      <c r="N1882" s="87"/>
    </row>
    <row r="1883" spans="1:14" ht="16.5" x14ac:dyDescent="0.3">
      <c r="A1883" s="88" t="s">
        <v>6854</v>
      </c>
      <c r="B1883" s="89" t="s">
        <v>6855</v>
      </c>
      <c r="C1883" s="90" t="s">
        <v>6856</v>
      </c>
      <c r="D1883" s="90" t="s">
        <v>635</v>
      </c>
      <c r="E1883" s="90" t="s">
        <v>516</v>
      </c>
    </row>
    <row r="1884" spans="1:14" ht="16.5" x14ac:dyDescent="0.3">
      <c r="A1884" s="88" t="s">
        <v>6857</v>
      </c>
      <c r="B1884" s="89" t="s">
        <v>6858</v>
      </c>
      <c r="C1884" s="90" t="s">
        <v>635</v>
      </c>
      <c r="D1884" s="90" t="s">
        <v>635</v>
      </c>
      <c r="E1884" s="90" t="s">
        <v>541</v>
      </c>
    </row>
    <row r="1885" spans="1:14" ht="16.5" x14ac:dyDescent="0.3">
      <c r="A1885" s="88" t="s">
        <v>6859</v>
      </c>
      <c r="B1885" s="89" t="s">
        <v>4139</v>
      </c>
      <c r="C1885" s="90" t="s">
        <v>635</v>
      </c>
      <c r="D1885" s="90" t="s">
        <v>635</v>
      </c>
      <c r="E1885" s="90" t="s">
        <v>516</v>
      </c>
    </row>
    <row r="1886" spans="1:14" ht="16.5" x14ac:dyDescent="0.3">
      <c r="A1886" s="88" t="s">
        <v>1550</v>
      </c>
      <c r="B1886" s="89" t="s">
        <v>6860</v>
      </c>
      <c r="C1886" s="90" t="s">
        <v>635</v>
      </c>
      <c r="D1886" s="90" t="s">
        <v>635</v>
      </c>
      <c r="E1886" s="90" t="s">
        <v>516</v>
      </c>
      <c r="F1886" s="87"/>
      <c r="G1886" s="87"/>
      <c r="H1886" s="87"/>
      <c r="I1886" s="87"/>
      <c r="J1886" s="87"/>
      <c r="K1886" s="87"/>
      <c r="L1886" s="87"/>
      <c r="M1886" s="87"/>
      <c r="N1886" s="87"/>
    </row>
    <row r="1887" spans="1:14" ht="16.5" x14ac:dyDescent="0.3">
      <c r="A1887" s="88" t="s">
        <v>1568</v>
      </c>
      <c r="B1887" s="89" t="s">
        <v>1569</v>
      </c>
      <c r="C1887" s="90" t="s">
        <v>635</v>
      </c>
      <c r="D1887" s="90" t="s">
        <v>635</v>
      </c>
      <c r="E1887" s="90" t="s">
        <v>516</v>
      </c>
      <c r="F1887" s="87"/>
      <c r="G1887" s="87"/>
      <c r="H1887" s="87"/>
      <c r="I1887" s="87"/>
      <c r="J1887" s="87"/>
      <c r="K1887" s="87"/>
      <c r="L1887" s="87"/>
      <c r="M1887" s="87"/>
      <c r="N1887" s="87"/>
    </row>
    <row r="1888" spans="1:14" ht="16.5" x14ac:dyDescent="0.3">
      <c r="A1888" s="88" t="s">
        <v>6861</v>
      </c>
      <c r="B1888" s="89" t="s">
        <v>4563</v>
      </c>
      <c r="C1888" s="90" t="s">
        <v>635</v>
      </c>
      <c r="D1888" s="90" t="s">
        <v>635</v>
      </c>
      <c r="E1888" s="90" t="s">
        <v>541</v>
      </c>
    </row>
    <row r="1889" spans="1:14" ht="16.5" x14ac:dyDescent="0.3">
      <c r="A1889" s="88" t="s">
        <v>6862</v>
      </c>
      <c r="B1889" s="89" t="s">
        <v>4624</v>
      </c>
      <c r="C1889" s="90" t="s">
        <v>635</v>
      </c>
      <c r="D1889" s="90" t="s">
        <v>635</v>
      </c>
      <c r="E1889" s="90" t="s">
        <v>541</v>
      </c>
    </row>
    <row r="1890" spans="1:14" ht="16.5" x14ac:dyDescent="0.3">
      <c r="A1890" s="88" t="s">
        <v>1586</v>
      </c>
      <c r="B1890" s="89" t="s">
        <v>1587</v>
      </c>
      <c r="C1890" s="90" t="s">
        <v>635</v>
      </c>
      <c r="D1890" s="90" t="s">
        <v>635</v>
      </c>
      <c r="E1890" s="90" t="s">
        <v>541</v>
      </c>
      <c r="F1890" s="87"/>
      <c r="G1890" s="87"/>
      <c r="H1890" s="87"/>
      <c r="I1890" s="87"/>
      <c r="J1890" s="87"/>
      <c r="K1890" s="87"/>
      <c r="L1890" s="87"/>
      <c r="M1890" s="87"/>
      <c r="N1890" s="87"/>
    </row>
    <row r="1891" spans="1:14" ht="16.5" x14ac:dyDescent="0.3">
      <c r="A1891" s="88" t="s">
        <v>6863</v>
      </c>
      <c r="B1891" s="89" t="s">
        <v>6864</v>
      </c>
      <c r="C1891" s="90" t="s">
        <v>635</v>
      </c>
      <c r="D1891" s="90" t="s">
        <v>635</v>
      </c>
      <c r="E1891" s="90" t="s">
        <v>516</v>
      </c>
    </row>
    <row r="1892" spans="1:14" ht="16.5" x14ac:dyDescent="0.3">
      <c r="A1892" s="88" t="s">
        <v>6865</v>
      </c>
      <c r="B1892" s="89" t="s">
        <v>4695</v>
      </c>
      <c r="C1892" s="90" t="s">
        <v>635</v>
      </c>
      <c r="D1892" s="90" t="s">
        <v>635</v>
      </c>
      <c r="E1892" s="90" t="s">
        <v>541</v>
      </c>
    </row>
    <row r="1893" spans="1:14" ht="16.5" x14ac:dyDescent="0.3">
      <c r="A1893" s="88" t="s">
        <v>6866</v>
      </c>
      <c r="B1893" s="89" t="s">
        <v>6867</v>
      </c>
      <c r="C1893" s="90" t="s">
        <v>635</v>
      </c>
      <c r="D1893" s="90" t="s">
        <v>635</v>
      </c>
      <c r="E1893" s="90" t="s">
        <v>516</v>
      </c>
      <c r="F1893" s="87"/>
      <c r="G1893" s="87"/>
      <c r="H1893" s="87"/>
      <c r="I1893" s="87"/>
      <c r="J1893" s="87"/>
      <c r="K1893" s="87"/>
      <c r="L1893" s="87"/>
      <c r="M1893" s="87"/>
      <c r="N1893" s="87"/>
    </row>
    <row r="1894" spans="1:14" ht="16.5" x14ac:dyDescent="0.3">
      <c r="A1894" s="88" t="s">
        <v>1603</v>
      </c>
      <c r="B1894" s="89" t="s">
        <v>6868</v>
      </c>
      <c r="C1894" s="90" t="s">
        <v>635</v>
      </c>
      <c r="D1894" s="90" t="s">
        <v>635</v>
      </c>
      <c r="E1894" s="90" t="s">
        <v>516</v>
      </c>
      <c r="F1894" s="87"/>
      <c r="G1894" s="87"/>
      <c r="H1894" s="87"/>
      <c r="I1894" s="87"/>
      <c r="J1894" s="87"/>
      <c r="K1894" s="87"/>
      <c r="L1894" s="87"/>
      <c r="M1894" s="87"/>
      <c r="N1894" s="87"/>
    </row>
    <row r="1895" spans="1:14" ht="16.5" x14ac:dyDescent="0.3">
      <c r="A1895" s="88" t="s">
        <v>6869</v>
      </c>
      <c r="B1895" s="89" t="s">
        <v>6870</v>
      </c>
      <c r="C1895" s="90" t="s">
        <v>635</v>
      </c>
      <c r="D1895" s="90" t="s">
        <v>635</v>
      </c>
      <c r="E1895" s="90" t="s">
        <v>516</v>
      </c>
      <c r="F1895" s="87"/>
      <c r="G1895" s="87"/>
      <c r="H1895" s="87"/>
      <c r="I1895" s="87"/>
      <c r="J1895" s="87"/>
      <c r="K1895" s="87"/>
      <c r="L1895" s="87"/>
      <c r="M1895" s="87"/>
      <c r="N1895" s="87"/>
    </row>
    <row r="1896" spans="1:14" ht="16.5" x14ac:dyDescent="0.3">
      <c r="A1896" s="88" t="s">
        <v>6871</v>
      </c>
      <c r="B1896" s="89" t="s">
        <v>4694</v>
      </c>
      <c r="C1896" s="90" t="s">
        <v>635</v>
      </c>
      <c r="D1896" s="90" t="s">
        <v>635</v>
      </c>
      <c r="E1896" s="90" t="s">
        <v>541</v>
      </c>
    </row>
    <row r="1897" spans="1:14" ht="16.5" x14ac:dyDescent="0.3">
      <c r="A1897" s="88" t="s">
        <v>6872</v>
      </c>
      <c r="B1897" s="89" t="s">
        <v>4535</v>
      </c>
      <c r="C1897" s="90" t="s">
        <v>635</v>
      </c>
      <c r="D1897" s="90" t="s">
        <v>635</v>
      </c>
      <c r="E1897" s="90" t="s">
        <v>541</v>
      </c>
    </row>
    <row r="1898" spans="1:14" ht="16.5" x14ac:dyDescent="0.3">
      <c r="A1898" s="88" t="s">
        <v>6873</v>
      </c>
      <c r="B1898" s="89" t="s">
        <v>2396</v>
      </c>
      <c r="C1898" s="90" t="s">
        <v>635</v>
      </c>
      <c r="D1898" s="90" t="s">
        <v>635</v>
      </c>
      <c r="E1898" s="90" t="s">
        <v>516</v>
      </c>
    </row>
    <row r="1899" spans="1:14" ht="16.5" x14ac:dyDescent="0.3">
      <c r="A1899" s="88" t="s">
        <v>6874</v>
      </c>
      <c r="B1899" s="89" t="s">
        <v>6875</v>
      </c>
      <c r="C1899" s="90" t="s">
        <v>635</v>
      </c>
      <c r="D1899" s="90" t="s">
        <v>635</v>
      </c>
      <c r="E1899" s="90" t="s">
        <v>516</v>
      </c>
    </row>
    <row r="1900" spans="1:14" ht="16.5" x14ac:dyDescent="0.3">
      <c r="A1900" s="88" t="s">
        <v>6876</v>
      </c>
      <c r="B1900" s="89" t="s">
        <v>4549</v>
      </c>
      <c r="C1900" s="90" t="s">
        <v>6877</v>
      </c>
      <c r="D1900" s="90" t="s">
        <v>635</v>
      </c>
      <c r="E1900" s="90" t="s">
        <v>516</v>
      </c>
      <c r="F1900" s="87"/>
      <c r="G1900" s="87"/>
      <c r="H1900" s="87"/>
      <c r="I1900" s="87"/>
      <c r="J1900" s="87"/>
      <c r="K1900" s="87"/>
      <c r="L1900" s="87"/>
      <c r="M1900" s="87"/>
      <c r="N1900" s="87"/>
    </row>
    <row r="1901" spans="1:14" ht="16.5" x14ac:dyDescent="0.3">
      <c r="A1901" s="88" t="s">
        <v>6878</v>
      </c>
      <c r="B1901" s="89" t="s">
        <v>6879</v>
      </c>
      <c r="C1901" s="90" t="s">
        <v>635</v>
      </c>
      <c r="D1901" s="90" t="s">
        <v>635</v>
      </c>
      <c r="E1901" s="90" t="s">
        <v>541</v>
      </c>
    </row>
    <row r="1902" spans="1:14" ht="16.5" x14ac:dyDescent="0.3">
      <c r="A1902" s="88" t="s">
        <v>6880</v>
      </c>
      <c r="B1902" s="89" t="s">
        <v>5988</v>
      </c>
      <c r="C1902" s="90" t="s">
        <v>6881</v>
      </c>
      <c r="D1902" s="90" t="s">
        <v>635</v>
      </c>
      <c r="E1902" s="90" t="s">
        <v>516</v>
      </c>
      <c r="F1902" s="87"/>
      <c r="G1902" s="87"/>
      <c r="H1902" s="87"/>
      <c r="I1902" s="87"/>
      <c r="J1902" s="87"/>
      <c r="K1902" s="87"/>
      <c r="L1902" s="87"/>
      <c r="M1902" s="87"/>
      <c r="N1902" s="87"/>
    </row>
    <row r="1903" spans="1:14" ht="16.5" x14ac:dyDescent="0.3">
      <c r="A1903" s="88" t="s">
        <v>6882</v>
      </c>
      <c r="B1903" s="89" t="s">
        <v>4758</v>
      </c>
      <c r="C1903" s="90" t="s">
        <v>6883</v>
      </c>
      <c r="D1903" s="90" t="s">
        <v>635</v>
      </c>
      <c r="E1903" s="90" t="s">
        <v>516</v>
      </c>
    </row>
    <row r="1904" spans="1:14" ht="16.5" x14ac:dyDescent="0.3">
      <c r="A1904" s="88" t="s">
        <v>6884</v>
      </c>
      <c r="B1904" s="89" t="s">
        <v>6885</v>
      </c>
      <c r="C1904" s="90" t="s">
        <v>6886</v>
      </c>
      <c r="D1904" s="90" t="s">
        <v>635</v>
      </c>
      <c r="E1904" s="90" t="s">
        <v>516</v>
      </c>
      <c r="F1904" s="87"/>
      <c r="G1904" s="87"/>
      <c r="H1904" s="87"/>
      <c r="I1904" s="87"/>
      <c r="J1904" s="87"/>
      <c r="K1904" s="87"/>
      <c r="L1904" s="87"/>
      <c r="M1904" s="87"/>
      <c r="N1904" s="87"/>
    </row>
    <row r="1905" spans="1:14" ht="16.5" x14ac:dyDescent="0.3">
      <c r="A1905" s="88" t="s">
        <v>6887</v>
      </c>
      <c r="B1905" s="89" t="s">
        <v>4699</v>
      </c>
      <c r="C1905" s="90" t="s">
        <v>6888</v>
      </c>
      <c r="D1905" s="90" t="s">
        <v>635</v>
      </c>
      <c r="E1905" s="90" t="s">
        <v>516</v>
      </c>
    </row>
    <row r="1906" spans="1:14" ht="16.5" x14ac:dyDescent="0.3">
      <c r="A1906" s="88" t="s">
        <v>6889</v>
      </c>
      <c r="B1906" s="89" t="s">
        <v>6890</v>
      </c>
      <c r="C1906" s="90" t="s">
        <v>6891</v>
      </c>
      <c r="D1906" s="90" t="s">
        <v>635</v>
      </c>
      <c r="E1906" s="90" t="s">
        <v>516</v>
      </c>
    </row>
    <row r="1907" spans="1:14" ht="16.5" x14ac:dyDescent="0.3">
      <c r="A1907" s="88" t="s">
        <v>6892</v>
      </c>
      <c r="B1907" s="89" t="s">
        <v>1685</v>
      </c>
      <c r="C1907" s="90" t="s">
        <v>1686</v>
      </c>
      <c r="D1907" s="90" t="s">
        <v>635</v>
      </c>
      <c r="E1907" s="90" t="s">
        <v>516</v>
      </c>
      <c r="F1907" s="87"/>
      <c r="G1907" s="87"/>
      <c r="H1907" s="87"/>
      <c r="I1907" s="87"/>
      <c r="J1907" s="87"/>
      <c r="K1907" s="87"/>
      <c r="L1907" s="87"/>
      <c r="M1907" s="87"/>
      <c r="N1907" s="87"/>
    </row>
    <row r="1908" spans="1:14" ht="16.5" x14ac:dyDescent="0.3">
      <c r="A1908" s="88" t="s">
        <v>6893</v>
      </c>
      <c r="B1908" s="89" t="s">
        <v>6894</v>
      </c>
      <c r="C1908" s="90" t="s">
        <v>6895</v>
      </c>
      <c r="D1908" s="90" t="s">
        <v>635</v>
      </c>
      <c r="E1908" s="90" t="s">
        <v>541</v>
      </c>
    </row>
    <row r="1909" spans="1:14" ht="16.5" x14ac:dyDescent="0.3">
      <c r="A1909" s="88" t="s">
        <v>6896</v>
      </c>
      <c r="B1909" s="89" t="s">
        <v>6897</v>
      </c>
      <c r="C1909" s="90" t="s">
        <v>6898</v>
      </c>
      <c r="D1909" s="90" t="s">
        <v>635</v>
      </c>
      <c r="E1909" s="90" t="s">
        <v>516</v>
      </c>
    </row>
    <row r="1910" spans="1:14" ht="16.5" x14ac:dyDescent="0.3">
      <c r="A1910" s="88" t="s">
        <v>6899</v>
      </c>
      <c r="B1910" s="89" t="s">
        <v>4595</v>
      </c>
      <c r="C1910" s="90" t="s">
        <v>6900</v>
      </c>
      <c r="D1910" s="90" t="s">
        <v>635</v>
      </c>
      <c r="E1910" s="90" t="s">
        <v>516</v>
      </c>
      <c r="F1910" s="87"/>
      <c r="G1910" s="87"/>
      <c r="H1910" s="87"/>
      <c r="I1910" s="87"/>
      <c r="J1910" s="87"/>
      <c r="K1910" s="87"/>
      <c r="L1910" s="87"/>
      <c r="M1910" s="87"/>
      <c r="N1910" s="87"/>
    </row>
    <row r="1911" spans="1:14" ht="16.5" x14ac:dyDescent="0.3">
      <c r="A1911" s="88" t="s">
        <v>6901</v>
      </c>
      <c r="B1911" s="89" t="s">
        <v>6902</v>
      </c>
      <c r="C1911" s="90" t="s">
        <v>6903</v>
      </c>
      <c r="D1911" s="90" t="s">
        <v>635</v>
      </c>
      <c r="E1911" s="90" t="s">
        <v>516</v>
      </c>
      <c r="F1911" s="87"/>
      <c r="G1911" s="87"/>
      <c r="H1911" s="87"/>
      <c r="I1911" s="87"/>
      <c r="J1911" s="87"/>
      <c r="K1911" s="87"/>
      <c r="L1911" s="87"/>
      <c r="M1911" s="87"/>
      <c r="N1911" s="87"/>
    </row>
    <row r="1912" spans="1:14" ht="16.5" x14ac:dyDescent="0.3">
      <c r="A1912" s="88" t="s">
        <v>6904</v>
      </c>
      <c r="B1912" s="89" t="s">
        <v>6905</v>
      </c>
      <c r="C1912" s="90" t="s">
        <v>6906</v>
      </c>
      <c r="D1912" s="90" t="s">
        <v>635</v>
      </c>
      <c r="E1912" s="90" t="s">
        <v>516</v>
      </c>
    </row>
    <row r="1913" spans="1:14" ht="16.5" x14ac:dyDescent="0.3">
      <c r="A1913" s="88" t="s">
        <v>6907</v>
      </c>
      <c r="B1913" s="89" t="s">
        <v>6908</v>
      </c>
      <c r="C1913" s="90" t="s">
        <v>635</v>
      </c>
      <c r="D1913" s="90" t="s">
        <v>635</v>
      </c>
      <c r="E1913" s="90" t="s">
        <v>516</v>
      </c>
    </row>
    <row r="1914" spans="1:14" ht="16.5" x14ac:dyDescent="0.3">
      <c r="A1914" s="88" t="s">
        <v>6909</v>
      </c>
      <c r="B1914" s="89" t="s">
        <v>4586</v>
      </c>
      <c r="C1914" s="90" t="s">
        <v>635</v>
      </c>
      <c r="D1914" s="90" t="s">
        <v>635</v>
      </c>
      <c r="E1914" s="90" t="s">
        <v>516</v>
      </c>
    </row>
    <row r="1915" spans="1:14" ht="16.5" x14ac:dyDescent="0.3">
      <c r="A1915" s="88" t="s">
        <v>1736</v>
      </c>
      <c r="B1915" s="89" t="s">
        <v>6910</v>
      </c>
      <c r="C1915" s="90" t="s">
        <v>635</v>
      </c>
      <c r="D1915" s="90" t="s">
        <v>635</v>
      </c>
      <c r="E1915" s="90" t="s">
        <v>516</v>
      </c>
      <c r="F1915" s="87"/>
      <c r="G1915" s="87"/>
      <c r="H1915" s="87"/>
      <c r="I1915" s="87"/>
      <c r="J1915" s="87"/>
      <c r="K1915" s="87"/>
      <c r="L1915" s="87"/>
      <c r="M1915" s="87"/>
      <c r="N1915" s="87"/>
    </row>
    <row r="1916" spans="1:14" ht="16.5" x14ac:dyDescent="0.3">
      <c r="A1916" s="88" t="s">
        <v>6911</v>
      </c>
      <c r="B1916" s="89" t="s">
        <v>6912</v>
      </c>
      <c r="C1916" s="90" t="s">
        <v>635</v>
      </c>
      <c r="D1916" s="90" t="s">
        <v>635</v>
      </c>
      <c r="E1916" s="90" t="s">
        <v>516</v>
      </c>
    </row>
    <row r="1917" spans="1:14" ht="16.5" x14ac:dyDescent="0.3">
      <c r="A1917" s="88" t="s">
        <v>6913</v>
      </c>
      <c r="B1917" s="89" t="s">
        <v>1739</v>
      </c>
      <c r="C1917" s="90" t="s">
        <v>1740</v>
      </c>
      <c r="D1917" s="90" t="s">
        <v>635</v>
      </c>
      <c r="E1917" s="90" t="s">
        <v>541</v>
      </c>
      <c r="F1917" s="87"/>
      <c r="G1917" s="87"/>
      <c r="H1917" s="87"/>
      <c r="I1917" s="87"/>
      <c r="J1917" s="87"/>
      <c r="K1917" s="87"/>
      <c r="L1917" s="87"/>
      <c r="M1917" s="87"/>
      <c r="N1917" s="87"/>
    </row>
    <row r="1918" spans="1:14" ht="16.5" x14ac:dyDescent="0.3">
      <c r="A1918" s="88" t="s">
        <v>1741</v>
      </c>
      <c r="B1918" s="89" t="s">
        <v>261</v>
      </c>
      <c r="C1918" s="90" t="s">
        <v>635</v>
      </c>
      <c r="D1918" s="90" t="s">
        <v>635</v>
      </c>
      <c r="E1918" s="90" t="s">
        <v>541</v>
      </c>
      <c r="F1918" s="87"/>
      <c r="G1918" s="87"/>
      <c r="H1918" s="87"/>
      <c r="I1918" s="87"/>
      <c r="J1918" s="87"/>
      <c r="K1918" s="87"/>
      <c r="L1918" s="87"/>
      <c r="M1918" s="87"/>
      <c r="N1918" s="87"/>
    </row>
    <row r="1919" spans="1:14" ht="16.5" x14ac:dyDescent="0.3">
      <c r="A1919" s="88" t="s">
        <v>6914</v>
      </c>
      <c r="B1919" s="89" t="s">
        <v>6915</v>
      </c>
      <c r="C1919" s="90" t="s">
        <v>635</v>
      </c>
      <c r="D1919" s="90" t="s">
        <v>635</v>
      </c>
      <c r="E1919" s="90" t="s">
        <v>516</v>
      </c>
    </row>
    <row r="1920" spans="1:14" ht="16.5" x14ac:dyDescent="0.3">
      <c r="A1920" s="88" t="s">
        <v>6916</v>
      </c>
      <c r="B1920" s="89" t="s">
        <v>6917</v>
      </c>
      <c r="C1920" s="90" t="s">
        <v>635</v>
      </c>
      <c r="D1920" s="90" t="s">
        <v>635</v>
      </c>
      <c r="E1920" s="90" t="s">
        <v>541</v>
      </c>
    </row>
    <row r="1921" spans="1:14" ht="16.5" x14ac:dyDescent="0.3">
      <c r="A1921" s="88" t="s">
        <v>6918</v>
      </c>
      <c r="B1921" s="89" t="s">
        <v>4453</v>
      </c>
      <c r="C1921" s="90" t="s">
        <v>6919</v>
      </c>
      <c r="D1921" s="90" t="s">
        <v>635</v>
      </c>
      <c r="E1921" s="90" t="s">
        <v>516</v>
      </c>
      <c r="F1921" s="87"/>
      <c r="G1921" s="87"/>
      <c r="H1921" s="87"/>
      <c r="I1921" s="87"/>
      <c r="J1921" s="87"/>
      <c r="K1921" s="87"/>
      <c r="L1921" s="87"/>
      <c r="M1921" s="87"/>
      <c r="N1921" s="87"/>
    </row>
    <row r="1922" spans="1:14" ht="16.5" x14ac:dyDescent="0.3">
      <c r="A1922" s="88" t="s">
        <v>6920</v>
      </c>
      <c r="B1922" s="89" t="s">
        <v>4435</v>
      </c>
      <c r="C1922" s="90" t="s">
        <v>6921</v>
      </c>
      <c r="D1922" s="90" t="s">
        <v>635</v>
      </c>
      <c r="E1922" s="90" t="s">
        <v>516</v>
      </c>
      <c r="F1922" s="87"/>
      <c r="G1922" s="87"/>
      <c r="H1922" s="87"/>
      <c r="I1922" s="87"/>
      <c r="J1922" s="87"/>
      <c r="K1922" s="87"/>
      <c r="L1922" s="87"/>
      <c r="M1922" s="87"/>
      <c r="N1922" s="87"/>
    </row>
    <row r="1923" spans="1:14" ht="16.5" x14ac:dyDescent="0.3">
      <c r="A1923" s="88" t="s">
        <v>6922</v>
      </c>
      <c r="B1923" s="89" t="s">
        <v>6923</v>
      </c>
      <c r="C1923" s="90" t="s">
        <v>6924</v>
      </c>
      <c r="D1923" s="90" t="s">
        <v>635</v>
      </c>
      <c r="E1923" s="90" t="s">
        <v>516</v>
      </c>
    </row>
    <row r="1924" spans="1:14" ht="16.5" x14ac:dyDescent="0.3">
      <c r="A1924" s="88" t="s">
        <v>6925</v>
      </c>
      <c r="B1924" s="89" t="s">
        <v>6926</v>
      </c>
      <c r="C1924" s="90" t="s">
        <v>6927</v>
      </c>
      <c r="D1924" s="90" t="s">
        <v>635</v>
      </c>
      <c r="E1924" s="90" t="s">
        <v>516</v>
      </c>
    </row>
    <row r="1925" spans="1:14" ht="16.5" x14ac:dyDescent="0.3">
      <c r="A1925" s="88" t="s">
        <v>6928</v>
      </c>
      <c r="B1925" s="89" t="s">
        <v>4697</v>
      </c>
      <c r="C1925" s="90" t="s">
        <v>635</v>
      </c>
      <c r="D1925" s="90" t="s">
        <v>635</v>
      </c>
      <c r="E1925" s="90" t="s">
        <v>516</v>
      </c>
    </row>
    <row r="1926" spans="1:14" ht="16.5" x14ac:dyDescent="0.3">
      <c r="A1926" s="88" t="s">
        <v>1763</v>
      </c>
      <c r="B1926" s="89" t="s">
        <v>1764</v>
      </c>
      <c r="C1926" s="90" t="s">
        <v>635</v>
      </c>
      <c r="D1926" s="90" t="s">
        <v>635</v>
      </c>
      <c r="E1926" s="90" t="s">
        <v>516</v>
      </c>
      <c r="F1926" s="87"/>
      <c r="G1926" s="87"/>
      <c r="H1926" s="87"/>
      <c r="I1926" s="87"/>
      <c r="J1926" s="87"/>
      <c r="K1926" s="87"/>
      <c r="L1926" s="87"/>
      <c r="M1926" s="87"/>
      <c r="N1926" s="87"/>
    </row>
    <row r="1927" spans="1:14" ht="16.5" x14ac:dyDescent="0.3">
      <c r="A1927" s="88" t="s">
        <v>6929</v>
      </c>
      <c r="B1927" s="89" t="s">
        <v>4324</v>
      </c>
      <c r="C1927" s="90" t="s">
        <v>635</v>
      </c>
      <c r="D1927" s="90" t="s">
        <v>635</v>
      </c>
      <c r="E1927" s="90" t="s">
        <v>541</v>
      </c>
    </row>
    <row r="1928" spans="1:14" ht="16.5" x14ac:dyDescent="0.3">
      <c r="A1928" s="88" t="s">
        <v>6930</v>
      </c>
      <c r="B1928" s="89" t="s">
        <v>6931</v>
      </c>
      <c r="C1928" s="90" t="s">
        <v>6932</v>
      </c>
      <c r="D1928" s="90" t="s">
        <v>635</v>
      </c>
      <c r="E1928" s="90" t="s">
        <v>516</v>
      </c>
    </row>
    <row r="1929" spans="1:14" ht="16.5" x14ac:dyDescent="0.3">
      <c r="A1929" s="88" t="s">
        <v>6933</v>
      </c>
      <c r="B1929" s="89" t="s">
        <v>3956</v>
      </c>
      <c r="C1929" s="90" t="s">
        <v>635</v>
      </c>
      <c r="D1929" s="90" t="s">
        <v>635</v>
      </c>
      <c r="E1929" s="90" t="s">
        <v>516</v>
      </c>
    </row>
    <row r="1930" spans="1:14" ht="16.5" x14ac:dyDescent="0.3">
      <c r="A1930" s="88" t="s">
        <v>6934</v>
      </c>
      <c r="B1930" s="89" t="s">
        <v>4612</v>
      </c>
      <c r="C1930" s="90" t="s">
        <v>635</v>
      </c>
      <c r="D1930" s="90" t="s">
        <v>635</v>
      </c>
      <c r="E1930" s="90" t="s">
        <v>516</v>
      </c>
    </row>
    <row r="1931" spans="1:14" ht="16.5" x14ac:dyDescent="0.3">
      <c r="A1931" s="88" t="s">
        <v>1779</v>
      </c>
      <c r="B1931" s="89" t="s">
        <v>1780</v>
      </c>
      <c r="C1931" s="90" t="s">
        <v>635</v>
      </c>
      <c r="D1931" s="90" t="s">
        <v>635</v>
      </c>
      <c r="E1931" s="90" t="s">
        <v>516</v>
      </c>
      <c r="F1931" s="87"/>
      <c r="G1931" s="87"/>
      <c r="H1931" s="87"/>
      <c r="I1931" s="87"/>
      <c r="J1931" s="87"/>
      <c r="K1931" s="87"/>
      <c r="L1931" s="87"/>
      <c r="M1931" s="87"/>
      <c r="N1931" s="87"/>
    </row>
    <row r="1932" spans="1:14" ht="16.5" x14ac:dyDescent="0.3">
      <c r="A1932" s="88" t="s">
        <v>1781</v>
      </c>
      <c r="B1932" s="89" t="s">
        <v>1782</v>
      </c>
      <c r="C1932" s="90" t="s">
        <v>635</v>
      </c>
      <c r="D1932" s="90" t="s">
        <v>635</v>
      </c>
      <c r="E1932" s="90" t="s">
        <v>516</v>
      </c>
      <c r="F1932" s="87"/>
      <c r="G1932" s="87"/>
      <c r="H1932" s="87"/>
      <c r="I1932" s="87"/>
      <c r="J1932" s="87"/>
      <c r="K1932" s="87"/>
      <c r="L1932" s="87"/>
      <c r="M1932" s="87"/>
      <c r="N1932" s="87"/>
    </row>
    <row r="1933" spans="1:14" ht="16.5" x14ac:dyDescent="0.3">
      <c r="A1933" s="88" t="s">
        <v>6935</v>
      </c>
      <c r="B1933" s="89" t="s">
        <v>6936</v>
      </c>
      <c r="C1933" s="90" t="s">
        <v>635</v>
      </c>
      <c r="D1933" s="90" t="s">
        <v>635</v>
      </c>
      <c r="E1933" s="90" t="s">
        <v>516</v>
      </c>
    </row>
    <row r="1934" spans="1:14" ht="16.5" x14ac:dyDescent="0.3">
      <c r="A1934" s="88" t="s">
        <v>1785</v>
      </c>
      <c r="B1934" s="89" t="s">
        <v>943</v>
      </c>
      <c r="C1934" s="90" t="s">
        <v>635</v>
      </c>
      <c r="D1934" s="90" t="s">
        <v>635</v>
      </c>
      <c r="E1934" s="90" t="s">
        <v>516</v>
      </c>
      <c r="F1934" s="87"/>
      <c r="G1934" s="87"/>
      <c r="H1934" s="87"/>
      <c r="I1934" s="87"/>
      <c r="J1934" s="87"/>
      <c r="K1934" s="87"/>
      <c r="L1934" s="87"/>
      <c r="M1934" s="87"/>
      <c r="N1934" s="87"/>
    </row>
    <row r="1935" spans="1:14" ht="16.5" x14ac:dyDescent="0.3">
      <c r="A1935" s="88" t="s">
        <v>6937</v>
      </c>
      <c r="B1935" s="89" t="s">
        <v>6938</v>
      </c>
      <c r="C1935" s="90" t="s">
        <v>635</v>
      </c>
      <c r="D1935" s="90" t="s">
        <v>635</v>
      </c>
      <c r="E1935" s="90" t="s">
        <v>516</v>
      </c>
    </row>
    <row r="1936" spans="1:14" ht="16.5" x14ac:dyDescent="0.3">
      <c r="A1936" s="88" t="s">
        <v>6939</v>
      </c>
      <c r="B1936" s="89" t="s">
        <v>6940</v>
      </c>
      <c r="C1936" s="90" t="s">
        <v>6941</v>
      </c>
      <c r="D1936" s="90" t="s">
        <v>635</v>
      </c>
      <c r="E1936" s="90" t="s">
        <v>541</v>
      </c>
    </row>
    <row r="1937" spans="1:14" ht="16.5" x14ac:dyDescent="0.3">
      <c r="A1937" s="88" t="s">
        <v>6942</v>
      </c>
      <c r="B1937" s="89" t="s">
        <v>6943</v>
      </c>
      <c r="C1937" s="90" t="s">
        <v>635</v>
      </c>
      <c r="D1937" s="90" t="s">
        <v>635</v>
      </c>
      <c r="E1937" s="90" t="s">
        <v>516</v>
      </c>
    </row>
    <row r="1938" spans="1:14" ht="16.5" x14ac:dyDescent="0.3">
      <c r="A1938" s="88" t="s">
        <v>1798</v>
      </c>
      <c r="B1938" s="89" t="s">
        <v>6944</v>
      </c>
      <c r="C1938" s="90" t="s">
        <v>1800</v>
      </c>
      <c r="D1938" s="90" t="s">
        <v>635</v>
      </c>
      <c r="E1938" s="90" t="s">
        <v>516</v>
      </c>
      <c r="F1938" s="87"/>
      <c r="G1938" s="87"/>
      <c r="H1938" s="87"/>
      <c r="I1938" s="87"/>
      <c r="J1938" s="87"/>
      <c r="K1938" s="87"/>
      <c r="L1938" s="87"/>
      <c r="M1938" s="87"/>
      <c r="N1938" s="87"/>
    </row>
    <row r="1939" spans="1:14" ht="16.5" x14ac:dyDescent="0.3">
      <c r="A1939" s="88" t="s">
        <v>6945</v>
      </c>
      <c r="B1939" s="89" t="s">
        <v>6946</v>
      </c>
      <c r="C1939" s="90" t="s">
        <v>635</v>
      </c>
      <c r="D1939" s="90" t="s">
        <v>635</v>
      </c>
      <c r="E1939" s="90" t="s">
        <v>516</v>
      </c>
    </row>
    <row r="1940" spans="1:14" ht="16.5" x14ac:dyDescent="0.3">
      <c r="A1940" s="88" t="s">
        <v>6947</v>
      </c>
      <c r="B1940" s="89" t="s">
        <v>4707</v>
      </c>
      <c r="C1940" s="90" t="s">
        <v>635</v>
      </c>
      <c r="D1940" s="90" t="s">
        <v>635</v>
      </c>
      <c r="E1940" s="90" t="s">
        <v>541</v>
      </c>
    </row>
    <row r="1941" spans="1:14" ht="16.5" x14ac:dyDescent="0.3">
      <c r="A1941" s="88" t="s">
        <v>6948</v>
      </c>
      <c r="B1941" s="89" t="s">
        <v>4514</v>
      </c>
      <c r="C1941" s="90" t="s">
        <v>635</v>
      </c>
      <c r="D1941" s="90" t="s">
        <v>635</v>
      </c>
      <c r="E1941" s="90" t="s">
        <v>516</v>
      </c>
    </row>
    <row r="1942" spans="1:14" ht="16.5" x14ac:dyDescent="0.3">
      <c r="A1942" s="88" t="s">
        <v>1823</v>
      </c>
      <c r="B1942" s="89" t="s">
        <v>4545</v>
      </c>
      <c r="C1942" s="90" t="s">
        <v>635</v>
      </c>
      <c r="D1942" s="90" t="s">
        <v>635</v>
      </c>
      <c r="E1942" s="90" t="s">
        <v>541</v>
      </c>
      <c r="F1942" s="87"/>
      <c r="G1942" s="87"/>
      <c r="H1942" s="87"/>
      <c r="I1942" s="87"/>
      <c r="J1942" s="87"/>
      <c r="K1942" s="87"/>
      <c r="L1942" s="87"/>
      <c r="M1942" s="87"/>
      <c r="N1942" s="87"/>
    </row>
    <row r="1943" spans="1:14" ht="16.5" x14ac:dyDescent="0.3">
      <c r="A1943" s="88" t="s">
        <v>6949</v>
      </c>
      <c r="B1943" s="89" t="s">
        <v>6950</v>
      </c>
      <c r="C1943" s="90" t="s">
        <v>635</v>
      </c>
      <c r="D1943" s="90" t="s">
        <v>635</v>
      </c>
      <c r="E1943" s="90" t="s">
        <v>516</v>
      </c>
    </row>
    <row r="1944" spans="1:14" ht="16.5" x14ac:dyDescent="0.3">
      <c r="A1944" s="88" t="s">
        <v>6951</v>
      </c>
      <c r="B1944" s="89" t="s">
        <v>4589</v>
      </c>
      <c r="C1944" s="90" t="s">
        <v>635</v>
      </c>
      <c r="D1944" s="90" t="s">
        <v>635</v>
      </c>
      <c r="E1944" s="90" t="s">
        <v>516</v>
      </c>
    </row>
    <row r="1945" spans="1:14" ht="16.5" x14ac:dyDescent="0.3">
      <c r="A1945" s="88" t="s">
        <v>6952</v>
      </c>
      <c r="B1945" s="89" t="s">
        <v>4540</v>
      </c>
      <c r="C1945" s="90" t="s">
        <v>635</v>
      </c>
      <c r="D1945" s="90" t="s">
        <v>635</v>
      </c>
      <c r="E1945" s="90" t="s">
        <v>516</v>
      </c>
    </row>
    <row r="1946" spans="1:14" ht="16.5" x14ac:dyDescent="0.3">
      <c r="A1946" s="88" t="s">
        <v>6953</v>
      </c>
      <c r="B1946" s="89" t="s">
        <v>4637</v>
      </c>
      <c r="C1946" s="90" t="s">
        <v>635</v>
      </c>
      <c r="D1946" s="90" t="s">
        <v>635</v>
      </c>
      <c r="E1946" s="90" t="s">
        <v>541</v>
      </c>
    </row>
    <row r="1947" spans="1:14" ht="16.5" x14ac:dyDescent="0.3">
      <c r="A1947" s="88" t="s">
        <v>6954</v>
      </c>
      <c r="B1947" s="89" t="s">
        <v>6955</v>
      </c>
      <c r="C1947" s="90" t="s">
        <v>635</v>
      </c>
      <c r="D1947" s="90" t="s">
        <v>635</v>
      </c>
      <c r="E1947" s="90" t="s">
        <v>516</v>
      </c>
    </row>
    <row r="1948" spans="1:14" ht="16.5" x14ac:dyDescent="0.3">
      <c r="A1948" s="88" t="s">
        <v>6956</v>
      </c>
      <c r="B1948" s="89" t="s">
        <v>1842</v>
      </c>
      <c r="C1948" s="90" t="s">
        <v>635</v>
      </c>
      <c r="D1948" s="90" t="s">
        <v>635</v>
      </c>
      <c r="E1948" s="90" t="s">
        <v>516</v>
      </c>
      <c r="F1948" s="87"/>
      <c r="G1948" s="87"/>
      <c r="H1948" s="87"/>
      <c r="I1948" s="87"/>
      <c r="J1948" s="87"/>
      <c r="K1948" s="87"/>
      <c r="L1948" s="87"/>
      <c r="M1948" s="87"/>
      <c r="N1948" s="87"/>
    </row>
    <row r="1949" spans="1:14" ht="16.5" x14ac:dyDescent="0.3">
      <c r="A1949" s="88" t="s">
        <v>6957</v>
      </c>
      <c r="B1949" s="89" t="s">
        <v>4627</v>
      </c>
      <c r="C1949" s="90" t="s">
        <v>635</v>
      </c>
      <c r="D1949" s="90" t="s">
        <v>635</v>
      </c>
      <c r="E1949" s="90" t="s">
        <v>541</v>
      </c>
    </row>
    <row r="1950" spans="1:14" ht="16.5" x14ac:dyDescent="0.3">
      <c r="A1950" s="88" t="s">
        <v>6958</v>
      </c>
      <c r="B1950" s="89" t="s">
        <v>4628</v>
      </c>
      <c r="C1950" s="90" t="s">
        <v>635</v>
      </c>
      <c r="D1950" s="90" t="s">
        <v>635</v>
      </c>
      <c r="E1950" s="90" t="s">
        <v>541</v>
      </c>
    </row>
    <row r="1951" spans="1:14" ht="16.5" x14ac:dyDescent="0.3">
      <c r="A1951" s="88" t="s">
        <v>6959</v>
      </c>
      <c r="B1951" s="89" t="s">
        <v>4691</v>
      </c>
      <c r="C1951" s="90" t="s">
        <v>635</v>
      </c>
      <c r="D1951" s="90" t="s">
        <v>635</v>
      </c>
      <c r="E1951" s="90" t="s">
        <v>516</v>
      </c>
    </row>
    <row r="1952" spans="1:14" ht="16.5" x14ac:dyDescent="0.3">
      <c r="A1952" s="88" t="s">
        <v>6960</v>
      </c>
      <c r="B1952" s="89" t="s">
        <v>6961</v>
      </c>
      <c r="C1952" s="90" t="s">
        <v>6962</v>
      </c>
      <c r="D1952" s="90" t="s">
        <v>635</v>
      </c>
      <c r="E1952" s="90" t="s">
        <v>516</v>
      </c>
    </row>
    <row r="1953" spans="1:14" ht="16.5" x14ac:dyDescent="0.3">
      <c r="A1953" s="88" t="s">
        <v>6963</v>
      </c>
      <c r="B1953" s="89" t="s">
        <v>4527</v>
      </c>
      <c r="C1953" s="90" t="s">
        <v>635</v>
      </c>
      <c r="D1953" s="90" t="s">
        <v>635</v>
      </c>
      <c r="E1953" s="90" t="s">
        <v>516</v>
      </c>
    </row>
    <row r="1954" spans="1:14" ht="16.5" x14ac:dyDescent="0.3">
      <c r="A1954" s="88" t="s">
        <v>6964</v>
      </c>
      <c r="B1954" s="89" t="s">
        <v>4461</v>
      </c>
      <c r="C1954" s="90" t="s">
        <v>635</v>
      </c>
      <c r="D1954" s="90" t="s">
        <v>635</v>
      </c>
      <c r="E1954" s="90" t="s">
        <v>516</v>
      </c>
    </row>
    <row r="1955" spans="1:14" ht="16.5" x14ac:dyDescent="0.3">
      <c r="A1955" s="88" t="s">
        <v>6965</v>
      </c>
      <c r="B1955" s="89" t="s">
        <v>5924</v>
      </c>
      <c r="C1955" s="90" t="s">
        <v>635</v>
      </c>
      <c r="D1955" s="90" t="s">
        <v>635</v>
      </c>
      <c r="E1955" s="90" t="s">
        <v>516</v>
      </c>
      <c r="F1955" s="87"/>
      <c r="G1955" s="87"/>
      <c r="H1955" s="87"/>
      <c r="I1955" s="87"/>
      <c r="J1955" s="87"/>
      <c r="K1955" s="87"/>
      <c r="L1955" s="87"/>
      <c r="M1955" s="87"/>
      <c r="N1955" s="87"/>
    </row>
    <row r="1956" spans="1:14" ht="16.5" x14ac:dyDescent="0.3">
      <c r="A1956" s="88" t="s">
        <v>6966</v>
      </c>
      <c r="B1956" s="89" t="s">
        <v>4588</v>
      </c>
      <c r="C1956" s="90" t="s">
        <v>635</v>
      </c>
      <c r="D1956" s="90" t="s">
        <v>635</v>
      </c>
      <c r="E1956" s="90" t="s">
        <v>516</v>
      </c>
    </row>
    <row r="1957" spans="1:14" ht="16.5" x14ac:dyDescent="0.3">
      <c r="A1957" s="88" t="s">
        <v>6967</v>
      </c>
      <c r="B1957" s="89" t="s">
        <v>6968</v>
      </c>
      <c r="C1957" s="90" t="s">
        <v>635</v>
      </c>
      <c r="D1957" s="90" t="s">
        <v>635</v>
      </c>
      <c r="E1957" s="90" t="s">
        <v>516</v>
      </c>
    </row>
    <row r="1958" spans="1:14" ht="16.5" x14ac:dyDescent="0.3">
      <c r="A1958" s="88" t="s">
        <v>6969</v>
      </c>
      <c r="B1958" s="89" t="s">
        <v>4700</v>
      </c>
      <c r="C1958" s="90" t="s">
        <v>635</v>
      </c>
      <c r="D1958" s="90" t="s">
        <v>635</v>
      </c>
      <c r="E1958" s="90" t="s">
        <v>516</v>
      </c>
    </row>
    <row r="1959" spans="1:14" ht="16.5" x14ac:dyDescent="0.3">
      <c r="A1959" s="88" t="s">
        <v>6970</v>
      </c>
      <c r="B1959" s="89" t="s">
        <v>4669</v>
      </c>
      <c r="C1959" s="90" t="s">
        <v>635</v>
      </c>
      <c r="D1959" s="90" t="s">
        <v>635</v>
      </c>
      <c r="E1959" s="90" t="s">
        <v>516</v>
      </c>
    </row>
    <row r="1960" spans="1:14" ht="16.5" x14ac:dyDescent="0.3">
      <c r="A1960" s="88" t="s">
        <v>6971</v>
      </c>
      <c r="B1960" s="89" t="s">
        <v>4655</v>
      </c>
      <c r="C1960" s="90" t="s">
        <v>635</v>
      </c>
      <c r="D1960" s="90" t="s">
        <v>635</v>
      </c>
      <c r="E1960" s="90" t="s">
        <v>516</v>
      </c>
    </row>
    <row r="1961" spans="1:14" ht="16.5" x14ac:dyDescent="0.3">
      <c r="A1961" s="88" t="s">
        <v>6972</v>
      </c>
      <c r="B1961" s="89" t="s">
        <v>1863</v>
      </c>
      <c r="C1961" s="90" t="s">
        <v>1864</v>
      </c>
      <c r="D1961" s="90" t="s">
        <v>635</v>
      </c>
      <c r="E1961" s="90" t="s">
        <v>516</v>
      </c>
    </row>
    <row r="1962" spans="1:14" ht="16.5" x14ac:dyDescent="0.3">
      <c r="A1962" s="88" t="s">
        <v>6973</v>
      </c>
      <c r="B1962" s="89" t="s">
        <v>6974</v>
      </c>
      <c r="C1962" s="90" t="s">
        <v>635</v>
      </c>
      <c r="D1962" s="90" t="s">
        <v>635</v>
      </c>
      <c r="E1962" s="90" t="s">
        <v>516</v>
      </c>
    </row>
    <row r="1963" spans="1:14" ht="16.5" x14ac:dyDescent="0.3">
      <c r="A1963" s="88" t="s">
        <v>6975</v>
      </c>
      <c r="B1963" s="89" t="s">
        <v>4686</v>
      </c>
      <c r="C1963" s="90" t="s">
        <v>6976</v>
      </c>
      <c r="D1963" s="90" t="s">
        <v>635</v>
      </c>
      <c r="E1963" s="90" t="s">
        <v>516</v>
      </c>
    </row>
    <row r="1964" spans="1:14" ht="16.5" x14ac:dyDescent="0.3">
      <c r="A1964" s="88" t="s">
        <v>6977</v>
      </c>
      <c r="B1964" s="89" t="s">
        <v>6978</v>
      </c>
      <c r="C1964" s="90" t="s">
        <v>6979</v>
      </c>
      <c r="D1964" s="90" t="s">
        <v>635</v>
      </c>
      <c r="E1964" s="90" t="s">
        <v>516</v>
      </c>
    </row>
    <row r="1965" spans="1:14" ht="16.5" x14ac:dyDescent="0.3">
      <c r="A1965" s="88" t="s">
        <v>6980</v>
      </c>
      <c r="B1965" s="89" t="s">
        <v>4701</v>
      </c>
      <c r="C1965" s="90" t="s">
        <v>635</v>
      </c>
      <c r="D1965" s="90" t="s">
        <v>635</v>
      </c>
      <c r="E1965" s="90" t="s">
        <v>516</v>
      </c>
    </row>
    <row r="1966" spans="1:14" ht="16.5" x14ac:dyDescent="0.3">
      <c r="A1966" s="88" t="s">
        <v>6981</v>
      </c>
      <c r="B1966" s="89" t="s">
        <v>4168</v>
      </c>
      <c r="C1966" s="90" t="s">
        <v>635</v>
      </c>
      <c r="D1966" s="90" t="s">
        <v>635</v>
      </c>
      <c r="E1966" s="90" t="s">
        <v>516</v>
      </c>
    </row>
    <row r="1967" spans="1:14" ht="16.5" x14ac:dyDescent="0.3">
      <c r="A1967" s="88" t="s">
        <v>6982</v>
      </c>
      <c r="B1967" s="89" t="s">
        <v>4629</v>
      </c>
      <c r="C1967" s="90" t="s">
        <v>635</v>
      </c>
      <c r="D1967" s="90" t="s">
        <v>635</v>
      </c>
      <c r="E1967" s="90" t="s">
        <v>541</v>
      </c>
    </row>
    <row r="1968" spans="1:14" ht="16.5" x14ac:dyDescent="0.3">
      <c r="A1968" s="88" t="s">
        <v>6983</v>
      </c>
      <c r="B1968" s="89" t="s">
        <v>6984</v>
      </c>
      <c r="C1968" s="90" t="s">
        <v>6985</v>
      </c>
      <c r="D1968" s="90" t="s">
        <v>635</v>
      </c>
      <c r="E1968" s="90" t="s">
        <v>516</v>
      </c>
    </row>
    <row r="1969" spans="1:14" ht="16.5" x14ac:dyDescent="0.3">
      <c r="A1969" s="88" t="s">
        <v>6986</v>
      </c>
      <c r="B1969" s="89" t="s">
        <v>4590</v>
      </c>
      <c r="C1969" s="90" t="s">
        <v>635</v>
      </c>
      <c r="D1969" s="90" t="s">
        <v>635</v>
      </c>
      <c r="E1969" s="90" t="s">
        <v>516</v>
      </c>
    </row>
    <row r="1970" spans="1:14" ht="16.5" x14ac:dyDescent="0.3">
      <c r="A1970" s="88" t="s">
        <v>6987</v>
      </c>
      <c r="B1970" s="89" t="s">
        <v>6988</v>
      </c>
      <c r="C1970" s="90" t="s">
        <v>6989</v>
      </c>
      <c r="D1970" s="90" t="s">
        <v>635</v>
      </c>
      <c r="E1970" s="90" t="s">
        <v>516</v>
      </c>
      <c r="F1970" s="87"/>
      <c r="G1970" s="87"/>
      <c r="H1970" s="87"/>
      <c r="I1970" s="87"/>
      <c r="J1970" s="87"/>
      <c r="K1970" s="87"/>
      <c r="L1970" s="87"/>
      <c r="M1970" s="87"/>
      <c r="N1970" s="87"/>
    </row>
    <row r="1971" spans="1:14" ht="16.5" x14ac:dyDescent="0.3">
      <c r="A1971" s="88" t="s">
        <v>6990</v>
      </c>
      <c r="B1971" s="89" t="s">
        <v>6991</v>
      </c>
      <c r="C1971" s="90" t="s">
        <v>6992</v>
      </c>
      <c r="D1971" s="90" t="s">
        <v>635</v>
      </c>
      <c r="E1971" s="90" t="s">
        <v>516</v>
      </c>
      <c r="F1971" s="87"/>
      <c r="G1971" s="87"/>
      <c r="H1971" s="87"/>
      <c r="I1971" s="87"/>
      <c r="J1971" s="87"/>
      <c r="K1971" s="87"/>
      <c r="L1971" s="87"/>
      <c r="M1971" s="87"/>
      <c r="N1971" s="87"/>
    </row>
    <row r="1972" spans="1:14" ht="16.5" x14ac:dyDescent="0.3">
      <c r="A1972" s="88" t="s">
        <v>6993</v>
      </c>
      <c r="B1972" s="89" t="s">
        <v>6994</v>
      </c>
      <c r="C1972" s="90" t="s">
        <v>6995</v>
      </c>
      <c r="D1972" s="90" t="s">
        <v>635</v>
      </c>
      <c r="E1972" s="90" t="s">
        <v>516</v>
      </c>
      <c r="F1972" s="87"/>
      <c r="G1972" s="87"/>
      <c r="H1972" s="87"/>
      <c r="I1972" s="87"/>
      <c r="J1972" s="87"/>
      <c r="K1972" s="87"/>
      <c r="L1972" s="87"/>
      <c r="M1972" s="87"/>
      <c r="N1972" s="87"/>
    </row>
    <row r="1973" spans="1:14" ht="16.5" x14ac:dyDescent="0.3">
      <c r="A1973" s="88" t="s">
        <v>6996</v>
      </c>
      <c r="B1973" s="89" t="s">
        <v>6988</v>
      </c>
      <c r="C1973" s="90" t="s">
        <v>6997</v>
      </c>
      <c r="D1973" s="90" t="s">
        <v>635</v>
      </c>
      <c r="E1973" s="90" t="s">
        <v>516</v>
      </c>
      <c r="F1973" s="87"/>
      <c r="G1973" s="87"/>
      <c r="H1973" s="87"/>
      <c r="I1973" s="87"/>
      <c r="J1973" s="87"/>
      <c r="K1973" s="87"/>
      <c r="L1973" s="87"/>
      <c r="M1973" s="87"/>
      <c r="N1973" s="87"/>
    </row>
    <row r="1974" spans="1:14" ht="16.5" x14ac:dyDescent="0.3">
      <c r="A1974" s="88" t="s">
        <v>6998</v>
      </c>
      <c r="B1974" s="89" t="s">
        <v>6999</v>
      </c>
      <c r="C1974" s="90" t="s">
        <v>635</v>
      </c>
      <c r="D1974" s="90" t="s">
        <v>635</v>
      </c>
      <c r="E1974" s="90" t="s">
        <v>516</v>
      </c>
    </row>
    <row r="1975" spans="1:14" ht="16.5" x14ac:dyDescent="0.3">
      <c r="A1975" s="88" t="s">
        <v>1904</v>
      </c>
      <c r="B1975" s="89" t="s">
        <v>1905</v>
      </c>
      <c r="C1975" s="90" t="s">
        <v>635</v>
      </c>
      <c r="D1975" s="90" t="s">
        <v>635</v>
      </c>
      <c r="E1975" s="90" t="s">
        <v>541</v>
      </c>
      <c r="F1975" s="87"/>
      <c r="G1975" s="87"/>
      <c r="H1975" s="87"/>
      <c r="I1975" s="87"/>
      <c r="J1975" s="87"/>
      <c r="K1975" s="87"/>
      <c r="L1975" s="87"/>
      <c r="M1975" s="87"/>
      <c r="N1975" s="87"/>
    </row>
    <row r="1976" spans="1:14" ht="16.5" x14ac:dyDescent="0.3">
      <c r="A1976" s="88" t="s">
        <v>7000</v>
      </c>
      <c r="B1976" s="89" t="s">
        <v>4726</v>
      </c>
      <c r="C1976" s="90" t="s">
        <v>635</v>
      </c>
      <c r="D1976" s="90" t="s">
        <v>635</v>
      </c>
      <c r="E1976" s="90" t="s">
        <v>516</v>
      </c>
    </row>
    <row r="1977" spans="1:14" ht="16.5" x14ac:dyDescent="0.3">
      <c r="A1977" s="88" t="s">
        <v>7001</v>
      </c>
      <c r="B1977" s="89" t="s">
        <v>7002</v>
      </c>
      <c r="C1977" s="90" t="s">
        <v>635</v>
      </c>
      <c r="D1977" s="90" t="s">
        <v>635</v>
      </c>
      <c r="E1977" s="90" t="s">
        <v>516</v>
      </c>
      <c r="F1977" s="87"/>
      <c r="G1977" s="87"/>
      <c r="H1977" s="87"/>
      <c r="I1977" s="87"/>
      <c r="J1977" s="87"/>
      <c r="K1977" s="87"/>
      <c r="L1977" s="87"/>
      <c r="M1977" s="87"/>
      <c r="N1977" s="87"/>
    </row>
    <row r="1978" spans="1:14" ht="16.5" x14ac:dyDescent="0.3">
      <c r="A1978" s="88" t="s">
        <v>7003</v>
      </c>
      <c r="B1978" s="89" t="s">
        <v>615</v>
      </c>
      <c r="C1978" s="90" t="s">
        <v>635</v>
      </c>
      <c r="D1978" s="90" t="s">
        <v>635</v>
      </c>
      <c r="E1978" s="90" t="s">
        <v>516</v>
      </c>
    </row>
    <row r="1979" spans="1:14" ht="16.5" x14ac:dyDescent="0.3">
      <c r="A1979" s="88" t="s">
        <v>7004</v>
      </c>
      <c r="B1979" s="89" t="s">
        <v>7005</v>
      </c>
      <c r="C1979" s="90" t="s">
        <v>635</v>
      </c>
      <c r="D1979" s="90" t="s">
        <v>635</v>
      </c>
      <c r="E1979" s="90" t="s">
        <v>541</v>
      </c>
    </row>
    <row r="1980" spans="1:14" ht="16.5" x14ac:dyDescent="0.3">
      <c r="A1980" s="88" t="s">
        <v>7006</v>
      </c>
      <c r="B1980" s="89" t="s">
        <v>3437</v>
      </c>
      <c r="C1980" s="90" t="s">
        <v>635</v>
      </c>
      <c r="D1980" s="90" t="s">
        <v>635</v>
      </c>
      <c r="E1980" s="90" t="s">
        <v>541</v>
      </c>
    </row>
    <row r="1981" spans="1:14" ht="16.5" x14ac:dyDescent="0.3">
      <c r="A1981" s="88" t="s">
        <v>7007</v>
      </c>
      <c r="B1981" s="89" t="s">
        <v>7008</v>
      </c>
      <c r="C1981" s="90" t="s">
        <v>635</v>
      </c>
      <c r="D1981" s="90" t="s">
        <v>635</v>
      </c>
      <c r="E1981" s="90" t="s">
        <v>541</v>
      </c>
    </row>
    <row r="1982" spans="1:14" ht="16.5" x14ac:dyDescent="0.3">
      <c r="A1982" s="88" t="s">
        <v>7009</v>
      </c>
      <c r="B1982" s="89" t="s">
        <v>7010</v>
      </c>
      <c r="C1982" s="90" t="s">
        <v>635</v>
      </c>
      <c r="D1982" s="90" t="s">
        <v>635</v>
      </c>
      <c r="E1982" s="90" t="s">
        <v>516</v>
      </c>
      <c r="F1982" s="87"/>
      <c r="G1982" s="87"/>
      <c r="H1982" s="87"/>
      <c r="I1982" s="87"/>
      <c r="J1982" s="87"/>
      <c r="K1982" s="87"/>
      <c r="L1982" s="87"/>
      <c r="M1982" s="87"/>
      <c r="N1982" s="87"/>
    </row>
    <row r="1983" spans="1:14" ht="16.5" x14ac:dyDescent="0.3">
      <c r="A1983" s="88" t="s">
        <v>7011</v>
      </c>
      <c r="B1983" s="89" t="s">
        <v>4638</v>
      </c>
      <c r="C1983" s="90" t="s">
        <v>635</v>
      </c>
      <c r="D1983" s="90" t="s">
        <v>635</v>
      </c>
      <c r="E1983" s="90" t="s">
        <v>541</v>
      </c>
    </row>
    <row r="1984" spans="1:14" ht="16.5" x14ac:dyDescent="0.3">
      <c r="A1984" s="88" t="s">
        <v>1946</v>
      </c>
      <c r="B1984" s="89" t="s">
        <v>1947</v>
      </c>
      <c r="C1984" s="90" t="s">
        <v>635</v>
      </c>
      <c r="D1984" s="90" t="s">
        <v>635</v>
      </c>
      <c r="E1984" s="90" t="s">
        <v>541</v>
      </c>
      <c r="F1984" s="87"/>
      <c r="G1984" s="87"/>
      <c r="H1984" s="87"/>
      <c r="I1984" s="87"/>
      <c r="J1984" s="87"/>
      <c r="K1984" s="87"/>
      <c r="L1984" s="87"/>
      <c r="M1984" s="87"/>
      <c r="N1984" s="87"/>
    </row>
    <row r="1985" spans="1:14" ht="16.5" x14ac:dyDescent="0.3">
      <c r="A1985" s="88" t="s">
        <v>1948</v>
      </c>
      <c r="B1985" s="89" t="s">
        <v>1949</v>
      </c>
      <c r="C1985" s="90" t="s">
        <v>635</v>
      </c>
      <c r="D1985" s="90" t="s">
        <v>635</v>
      </c>
      <c r="E1985" s="90" t="s">
        <v>516</v>
      </c>
      <c r="F1985" s="87"/>
      <c r="G1985" s="87"/>
      <c r="H1985" s="87"/>
      <c r="I1985" s="87"/>
      <c r="J1985" s="87"/>
      <c r="K1985" s="87"/>
      <c r="L1985" s="87"/>
      <c r="M1985" s="87"/>
      <c r="N1985" s="87"/>
    </row>
    <row r="1986" spans="1:14" ht="16.5" x14ac:dyDescent="0.3">
      <c r="A1986" s="88" t="s">
        <v>7012</v>
      </c>
      <c r="B1986" s="89" t="s">
        <v>4614</v>
      </c>
      <c r="C1986" s="90" t="s">
        <v>635</v>
      </c>
      <c r="D1986" s="90" t="s">
        <v>635</v>
      </c>
      <c r="E1986" s="90" t="s">
        <v>516</v>
      </c>
    </row>
    <row r="1987" spans="1:14" ht="16.5" x14ac:dyDescent="0.3">
      <c r="A1987" s="88" t="s">
        <v>7013</v>
      </c>
      <c r="B1987" s="89" t="s">
        <v>1432</v>
      </c>
      <c r="C1987" s="90" t="s">
        <v>7014</v>
      </c>
      <c r="D1987" s="90" t="s">
        <v>635</v>
      </c>
      <c r="E1987" s="90" t="s">
        <v>516</v>
      </c>
      <c r="F1987" s="87"/>
      <c r="G1987" s="87"/>
      <c r="H1987" s="87"/>
      <c r="I1987" s="87"/>
      <c r="J1987" s="87"/>
      <c r="K1987" s="87"/>
      <c r="L1987" s="87"/>
      <c r="M1987" s="87"/>
      <c r="N1987" s="87"/>
    </row>
    <row r="1988" spans="1:14" ht="16.5" x14ac:dyDescent="0.3">
      <c r="A1988" s="88" t="s">
        <v>1958</v>
      </c>
      <c r="B1988" s="89" t="s">
        <v>4425</v>
      </c>
      <c r="C1988" s="90" t="s">
        <v>7015</v>
      </c>
      <c r="D1988" s="90" t="s">
        <v>635</v>
      </c>
      <c r="E1988" s="90" t="s">
        <v>516</v>
      </c>
      <c r="F1988" s="87"/>
      <c r="G1988" s="87"/>
      <c r="H1988" s="87"/>
      <c r="I1988" s="87"/>
      <c r="J1988" s="87"/>
      <c r="K1988" s="87"/>
      <c r="L1988" s="87"/>
      <c r="M1988" s="87"/>
      <c r="N1988" s="87"/>
    </row>
    <row r="1989" spans="1:14" ht="16.5" x14ac:dyDescent="0.3">
      <c r="A1989" s="88" t="s">
        <v>7016</v>
      </c>
      <c r="B1989" s="89" t="s">
        <v>4680</v>
      </c>
      <c r="C1989" s="90" t="s">
        <v>635</v>
      </c>
      <c r="D1989" s="90" t="s">
        <v>635</v>
      </c>
      <c r="E1989" s="90" t="s">
        <v>516</v>
      </c>
    </row>
    <row r="1990" spans="1:14" ht="16.5" x14ac:dyDescent="0.3">
      <c r="A1990" s="88" t="s">
        <v>1967</v>
      </c>
      <c r="B1990" s="89" t="s">
        <v>1968</v>
      </c>
      <c r="C1990" s="90" t="s">
        <v>1969</v>
      </c>
      <c r="D1990" s="90" t="s">
        <v>635</v>
      </c>
      <c r="E1990" s="90" t="s">
        <v>516</v>
      </c>
      <c r="F1990" s="87"/>
      <c r="G1990" s="87"/>
      <c r="H1990" s="87"/>
      <c r="I1990" s="87"/>
      <c r="J1990" s="87"/>
      <c r="K1990" s="87"/>
      <c r="L1990" s="87"/>
      <c r="M1990" s="87"/>
      <c r="N1990" s="87"/>
    </row>
    <row r="1991" spans="1:14" ht="16.5" x14ac:dyDescent="0.3">
      <c r="A1991" s="88" t="s">
        <v>7017</v>
      </c>
      <c r="B1991" s="89" t="s">
        <v>7018</v>
      </c>
      <c r="C1991" s="90" t="s">
        <v>635</v>
      </c>
      <c r="D1991" s="90" t="s">
        <v>635</v>
      </c>
      <c r="E1991" s="90" t="s">
        <v>516</v>
      </c>
    </row>
    <row r="1992" spans="1:14" ht="16.5" x14ac:dyDescent="0.3">
      <c r="A1992" s="88" t="s">
        <v>1985</v>
      </c>
      <c r="B1992" s="89" t="s">
        <v>1986</v>
      </c>
      <c r="C1992" s="90" t="s">
        <v>635</v>
      </c>
      <c r="D1992" s="90" t="s">
        <v>635</v>
      </c>
      <c r="E1992" s="90" t="s">
        <v>516</v>
      </c>
      <c r="F1992" s="87"/>
      <c r="G1992" s="87"/>
      <c r="H1992" s="87"/>
      <c r="I1992" s="87"/>
      <c r="J1992" s="87"/>
      <c r="K1992" s="87"/>
      <c r="L1992" s="87"/>
      <c r="M1992" s="87"/>
      <c r="N1992" s="87"/>
    </row>
    <row r="1993" spans="1:14" ht="16.5" x14ac:dyDescent="0.3">
      <c r="A1993" s="88" t="s">
        <v>7019</v>
      </c>
      <c r="B1993" s="89" t="s">
        <v>7020</v>
      </c>
      <c r="C1993" s="90" t="s">
        <v>7021</v>
      </c>
      <c r="D1993" s="90" t="s">
        <v>635</v>
      </c>
      <c r="E1993" s="90" t="s">
        <v>516</v>
      </c>
    </row>
    <row r="1994" spans="1:14" ht="16.5" x14ac:dyDescent="0.3">
      <c r="A1994" s="88" t="s">
        <v>7022</v>
      </c>
      <c r="B1994" s="89" t="s">
        <v>7023</v>
      </c>
      <c r="C1994" s="90" t="s">
        <v>635</v>
      </c>
      <c r="D1994" s="90" t="s">
        <v>635</v>
      </c>
      <c r="E1994" s="90" t="s">
        <v>516</v>
      </c>
    </row>
    <row r="1995" spans="1:14" ht="16.5" x14ac:dyDescent="0.3">
      <c r="A1995" s="88" t="s">
        <v>7022</v>
      </c>
      <c r="B1995" s="89" t="s">
        <v>7024</v>
      </c>
      <c r="C1995" s="90" t="s">
        <v>635</v>
      </c>
      <c r="D1995" s="90" t="s">
        <v>635</v>
      </c>
      <c r="E1995" s="90" t="s">
        <v>541</v>
      </c>
    </row>
    <row r="1996" spans="1:14" ht="16.5" x14ac:dyDescent="0.3">
      <c r="A1996" s="88" t="s">
        <v>7025</v>
      </c>
      <c r="B1996" s="89" t="s">
        <v>7026</v>
      </c>
      <c r="C1996" s="90" t="s">
        <v>635</v>
      </c>
      <c r="D1996" s="90" t="s">
        <v>635</v>
      </c>
      <c r="E1996" s="90" t="s">
        <v>516</v>
      </c>
    </row>
    <row r="1997" spans="1:14" ht="16.5" x14ac:dyDescent="0.3">
      <c r="A1997" s="88" t="s">
        <v>7027</v>
      </c>
      <c r="B1997" s="89" t="s">
        <v>3616</v>
      </c>
      <c r="C1997" s="90" t="s">
        <v>635</v>
      </c>
      <c r="D1997" s="90" t="s">
        <v>635</v>
      </c>
      <c r="E1997" s="90" t="s">
        <v>541</v>
      </c>
    </row>
    <row r="1998" spans="1:14" ht="16.5" x14ac:dyDescent="0.3">
      <c r="A1998" s="88" t="s">
        <v>7028</v>
      </c>
      <c r="B1998" s="89" t="s">
        <v>7029</v>
      </c>
      <c r="C1998" s="90" t="s">
        <v>7030</v>
      </c>
      <c r="D1998" s="90" t="s">
        <v>635</v>
      </c>
      <c r="E1998" s="90" t="s">
        <v>516</v>
      </c>
    </row>
    <row r="1999" spans="1:14" ht="16.5" x14ac:dyDescent="0.3">
      <c r="A1999" s="88" t="s">
        <v>7031</v>
      </c>
      <c r="B1999" s="89" t="s">
        <v>7032</v>
      </c>
      <c r="C1999" s="90" t="s">
        <v>635</v>
      </c>
      <c r="D1999" s="90" t="s">
        <v>635</v>
      </c>
      <c r="E1999" s="90" t="s">
        <v>516</v>
      </c>
    </row>
    <row r="2000" spans="1:14" ht="16.5" x14ac:dyDescent="0.3">
      <c r="A2000" s="88" t="s">
        <v>1998</v>
      </c>
      <c r="B2000" s="89" t="s">
        <v>1999</v>
      </c>
      <c r="C2000" s="90" t="s">
        <v>635</v>
      </c>
      <c r="D2000" s="90" t="s">
        <v>635</v>
      </c>
      <c r="E2000" s="90" t="s">
        <v>516</v>
      </c>
      <c r="F2000" s="87"/>
      <c r="G2000" s="87"/>
      <c r="H2000" s="87"/>
      <c r="I2000" s="87"/>
      <c r="J2000" s="87"/>
      <c r="K2000" s="87"/>
      <c r="L2000" s="87"/>
      <c r="M2000" s="87"/>
      <c r="N2000" s="87"/>
    </row>
    <row r="2001" spans="1:14" ht="16.5" x14ac:dyDescent="0.3">
      <c r="A2001" s="88" t="s">
        <v>7033</v>
      </c>
      <c r="B2001" s="89" t="s">
        <v>2001</v>
      </c>
      <c r="C2001" s="90" t="s">
        <v>635</v>
      </c>
      <c r="D2001" s="90" t="s">
        <v>635</v>
      </c>
      <c r="E2001" s="90" t="s">
        <v>516</v>
      </c>
      <c r="F2001" s="87"/>
      <c r="G2001" s="87"/>
      <c r="H2001" s="87"/>
      <c r="I2001" s="87"/>
      <c r="J2001" s="87"/>
      <c r="K2001" s="87"/>
      <c r="L2001" s="87"/>
      <c r="M2001" s="87"/>
      <c r="N2001" s="87"/>
    </row>
    <row r="2002" spans="1:14" ht="16.5" x14ac:dyDescent="0.3">
      <c r="A2002" s="88" t="s">
        <v>7034</v>
      </c>
      <c r="B2002" s="89" t="s">
        <v>7035</v>
      </c>
      <c r="C2002" s="90" t="s">
        <v>7036</v>
      </c>
      <c r="D2002" s="90" t="s">
        <v>635</v>
      </c>
      <c r="E2002" s="90" t="s">
        <v>541</v>
      </c>
    </row>
    <row r="2003" spans="1:14" ht="16.5" x14ac:dyDescent="0.3">
      <c r="A2003" s="88" t="s">
        <v>7037</v>
      </c>
      <c r="B2003" s="89" t="s">
        <v>4591</v>
      </c>
      <c r="C2003" s="90" t="s">
        <v>635</v>
      </c>
      <c r="D2003" s="90" t="s">
        <v>635</v>
      </c>
      <c r="E2003" s="90" t="s">
        <v>541</v>
      </c>
    </row>
    <row r="2004" spans="1:14" ht="16.5" x14ac:dyDescent="0.3">
      <c r="A2004" s="88" t="s">
        <v>7038</v>
      </c>
      <c r="B2004" s="89" t="s">
        <v>4552</v>
      </c>
      <c r="C2004" s="90" t="s">
        <v>635</v>
      </c>
      <c r="D2004" s="90" t="s">
        <v>635</v>
      </c>
      <c r="E2004" s="90" t="s">
        <v>516</v>
      </c>
    </row>
    <row r="2005" spans="1:14" ht="16.5" x14ac:dyDescent="0.3">
      <c r="A2005" s="88" t="s">
        <v>2015</v>
      </c>
      <c r="B2005" s="89" t="s">
        <v>2016</v>
      </c>
      <c r="C2005" s="90" t="s">
        <v>635</v>
      </c>
      <c r="D2005" s="90" t="s">
        <v>635</v>
      </c>
      <c r="E2005" s="90" t="s">
        <v>516</v>
      </c>
      <c r="F2005" s="87"/>
      <c r="G2005" s="87"/>
      <c r="H2005" s="87"/>
      <c r="I2005" s="87"/>
      <c r="J2005" s="87"/>
      <c r="K2005" s="87"/>
      <c r="L2005" s="87"/>
      <c r="M2005" s="87"/>
      <c r="N2005" s="87"/>
    </row>
    <row r="2006" spans="1:14" ht="16.5" x14ac:dyDescent="0.3">
      <c r="A2006" s="88" t="s">
        <v>7039</v>
      </c>
      <c r="B2006" s="89" t="s">
        <v>4759</v>
      </c>
      <c r="C2006" s="90" t="s">
        <v>7040</v>
      </c>
      <c r="D2006" s="90" t="s">
        <v>635</v>
      </c>
      <c r="E2006" s="90" t="s">
        <v>541</v>
      </c>
    </row>
    <row r="2007" spans="1:14" ht="16.5" x14ac:dyDescent="0.3">
      <c r="A2007" s="88" t="s">
        <v>2034</v>
      </c>
      <c r="B2007" s="89" t="s">
        <v>7041</v>
      </c>
      <c r="C2007" s="90" t="s">
        <v>635</v>
      </c>
      <c r="D2007" s="90" t="s">
        <v>635</v>
      </c>
      <c r="E2007" s="90" t="s">
        <v>541</v>
      </c>
      <c r="F2007" s="87"/>
      <c r="G2007" s="87"/>
      <c r="H2007" s="87"/>
      <c r="I2007" s="87"/>
      <c r="J2007" s="87"/>
      <c r="K2007" s="87"/>
      <c r="L2007" s="87"/>
      <c r="M2007" s="87"/>
      <c r="N2007" s="87"/>
    </row>
    <row r="2008" spans="1:14" ht="16.5" x14ac:dyDescent="0.3">
      <c r="A2008" s="88" t="s">
        <v>7042</v>
      </c>
      <c r="B2008" s="89" t="s">
        <v>7043</v>
      </c>
      <c r="C2008" s="90" t="s">
        <v>635</v>
      </c>
      <c r="D2008" s="90" t="s">
        <v>635</v>
      </c>
      <c r="E2008" s="90" t="s">
        <v>541</v>
      </c>
    </row>
    <row r="2009" spans="1:14" ht="16.5" x14ac:dyDescent="0.3">
      <c r="A2009" s="88" t="s">
        <v>7044</v>
      </c>
      <c r="B2009" s="89" t="s">
        <v>7045</v>
      </c>
      <c r="C2009" s="90" t="s">
        <v>635</v>
      </c>
      <c r="D2009" s="90" t="s">
        <v>635</v>
      </c>
      <c r="E2009" s="90" t="s">
        <v>516</v>
      </c>
    </row>
    <row r="2010" spans="1:14" ht="16.5" x14ac:dyDescent="0.3">
      <c r="A2010" s="88" t="s">
        <v>7046</v>
      </c>
      <c r="B2010" s="89" t="s">
        <v>4414</v>
      </c>
      <c r="C2010" s="90" t="s">
        <v>635</v>
      </c>
      <c r="D2010" s="90" t="s">
        <v>635</v>
      </c>
      <c r="E2010" s="90" t="s">
        <v>516</v>
      </c>
    </row>
    <row r="2011" spans="1:14" ht="16.5" x14ac:dyDescent="0.3">
      <c r="A2011" s="88" t="s">
        <v>7047</v>
      </c>
      <c r="B2011" s="89" t="s">
        <v>7048</v>
      </c>
      <c r="C2011" s="90" t="s">
        <v>7049</v>
      </c>
      <c r="D2011" s="90" t="s">
        <v>635</v>
      </c>
      <c r="E2011" s="90" t="s">
        <v>516</v>
      </c>
      <c r="F2011" s="87"/>
      <c r="G2011" s="87"/>
      <c r="H2011" s="87"/>
      <c r="I2011" s="87"/>
      <c r="J2011" s="87"/>
      <c r="K2011" s="87"/>
      <c r="L2011" s="87"/>
      <c r="M2011" s="87"/>
      <c r="N2011" s="87"/>
    </row>
    <row r="2012" spans="1:14" ht="16.5" x14ac:dyDescent="0.3">
      <c r="A2012" s="88" t="s">
        <v>2087</v>
      </c>
      <c r="B2012" s="89" t="s">
        <v>2088</v>
      </c>
      <c r="C2012" s="90" t="s">
        <v>635</v>
      </c>
      <c r="D2012" s="90" t="s">
        <v>635</v>
      </c>
      <c r="E2012" s="90" t="s">
        <v>516</v>
      </c>
      <c r="F2012" s="87"/>
      <c r="G2012" s="87"/>
      <c r="H2012" s="87"/>
      <c r="I2012" s="87"/>
      <c r="J2012" s="87"/>
      <c r="K2012" s="87"/>
      <c r="L2012" s="87"/>
      <c r="M2012" s="87"/>
      <c r="N2012" s="87"/>
    </row>
    <row r="2013" spans="1:14" ht="16.5" x14ac:dyDescent="0.3">
      <c r="A2013" s="88" t="s">
        <v>7050</v>
      </c>
      <c r="B2013" s="89" t="s">
        <v>7051</v>
      </c>
      <c r="C2013" s="90" t="s">
        <v>7052</v>
      </c>
      <c r="D2013" s="90" t="s">
        <v>635</v>
      </c>
      <c r="E2013" s="90" t="s">
        <v>516</v>
      </c>
    </row>
    <row r="2014" spans="1:14" ht="16.5" x14ac:dyDescent="0.3">
      <c r="A2014" s="88" t="s">
        <v>7053</v>
      </c>
      <c r="B2014" s="89" t="s">
        <v>1236</v>
      </c>
      <c r="C2014" s="90" t="s">
        <v>635</v>
      </c>
      <c r="D2014" s="90" t="s">
        <v>635</v>
      </c>
      <c r="E2014" s="90" t="s">
        <v>516</v>
      </c>
    </row>
    <row r="2015" spans="1:14" ht="16.5" x14ac:dyDescent="0.3">
      <c r="A2015" s="88" t="s">
        <v>7054</v>
      </c>
      <c r="B2015" s="89" t="s">
        <v>4409</v>
      </c>
      <c r="C2015" s="90" t="s">
        <v>7055</v>
      </c>
      <c r="D2015" s="90" t="s">
        <v>635</v>
      </c>
      <c r="E2015" s="90" t="s">
        <v>516</v>
      </c>
      <c r="F2015" s="87"/>
      <c r="G2015" s="87"/>
      <c r="H2015" s="87"/>
      <c r="I2015" s="87"/>
      <c r="J2015" s="87"/>
      <c r="K2015" s="87"/>
      <c r="L2015" s="87"/>
      <c r="M2015" s="87"/>
      <c r="N2015" s="87"/>
    </row>
    <row r="2016" spans="1:14" ht="16.5" x14ac:dyDescent="0.3">
      <c r="A2016" s="88" t="s">
        <v>7056</v>
      </c>
      <c r="B2016" s="89" t="s">
        <v>7057</v>
      </c>
      <c r="C2016" s="90" t="s">
        <v>2092</v>
      </c>
      <c r="D2016" s="90" t="s">
        <v>635</v>
      </c>
      <c r="E2016" s="90" t="s">
        <v>516</v>
      </c>
      <c r="F2016" s="87"/>
      <c r="G2016" s="87"/>
      <c r="H2016" s="87"/>
      <c r="I2016" s="87"/>
      <c r="J2016" s="87"/>
      <c r="K2016" s="87"/>
      <c r="L2016" s="87"/>
      <c r="M2016" s="87"/>
      <c r="N2016" s="87"/>
    </row>
    <row r="2017" spans="1:14" ht="16.5" x14ac:dyDescent="0.3">
      <c r="A2017" s="88" t="s">
        <v>7058</v>
      </c>
      <c r="B2017" s="89" t="s">
        <v>7059</v>
      </c>
      <c r="C2017" s="90" t="s">
        <v>7060</v>
      </c>
      <c r="D2017" s="90" t="s">
        <v>635</v>
      </c>
      <c r="E2017" s="90" t="s">
        <v>516</v>
      </c>
      <c r="F2017" s="87"/>
      <c r="G2017" s="87"/>
      <c r="H2017" s="87"/>
      <c r="I2017" s="87"/>
      <c r="J2017" s="87"/>
      <c r="K2017" s="87"/>
      <c r="L2017" s="87"/>
      <c r="M2017" s="87"/>
      <c r="N2017" s="87"/>
    </row>
    <row r="2018" spans="1:14" ht="16.5" x14ac:dyDescent="0.3">
      <c r="A2018" s="88" t="s">
        <v>7061</v>
      </c>
      <c r="B2018" s="89" t="s">
        <v>7062</v>
      </c>
      <c r="C2018" s="90" t="s">
        <v>7063</v>
      </c>
      <c r="D2018" s="90" t="s">
        <v>635</v>
      </c>
      <c r="E2018" s="90" t="s">
        <v>516</v>
      </c>
      <c r="F2018" s="87"/>
      <c r="G2018" s="87"/>
      <c r="H2018" s="87"/>
      <c r="I2018" s="87"/>
      <c r="J2018" s="87"/>
      <c r="K2018" s="87"/>
      <c r="L2018" s="87"/>
      <c r="M2018" s="87"/>
      <c r="N2018" s="87"/>
    </row>
    <row r="2019" spans="1:14" ht="16.5" x14ac:dyDescent="0.3">
      <c r="A2019" s="88" t="s">
        <v>2107</v>
      </c>
      <c r="B2019" s="89" t="s">
        <v>2108</v>
      </c>
      <c r="C2019" s="90" t="s">
        <v>635</v>
      </c>
      <c r="D2019" s="90" t="s">
        <v>635</v>
      </c>
      <c r="E2019" s="90" t="s">
        <v>516</v>
      </c>
      <c r="F2019" s="87"/>
      <c r="G2019" s="87"/>
      <c r="H2019" s="87"/>
      <c r="I2019" s="87"/>
      <c r="J2019" s="87"/>
      <c r="K2019" s="87"/>
      <c r="L2019" s="87"/>
      <c r="M2019" s="87"/>
      <c r="N2019" s="87"/>
    </row>
    <row r="2020" spans="1:14" ht="16.5" x14ac:dyDescent="0.3">
      <c r="A2020" s="88" t="s">
        <v>7064</v>
      </c>
      <c r="B2020" s="89" t="s">
        <v>7065</v>
      </c>
      <c r="C2020" s="90" t="s">
        <v>635</v>
      </c>
      <c r="D2020" s="90" t="s">
        <v>635</v>
      </c>
      <c r="E2020" s="90" t="s">
        <v>516</v>
      </c>
    </row>
    <row r="2021" spans="1:14" ht="16.5" x14ac:dyDescent="0.3">
      <c r="A2021" s="88" t="s">
        <v>7066</v>
      </c>
      <c r="B2021" s="89" t="s">
        <v>141</v>
      </c>
      <c r="C2021" s="90" t="s">
        <v>635</v>
      </c>
      <c r="D2021" s="90" t="s">
        <v>635</v>
      </c>
      <c r="E2021" s="90" t="s">
        <v>541</v>
      </c>
      <c r="F2021" s="87"/>
      <c r="G2021" s="87"/>
      <c r="H2021" s="87"/>
      <c r="I2021" s="87"/>
      <c r="J2021" s="87"/>
      <c r="K2021" s="87"/>
      <c r="L2021" s="87"/>
      <c r="M2021" s="87"/>
      <c r="N2021" s="87"/>
    </row>
    <row r="2022" spans="1:14" ht="16.5" x14ac:dyDescent="0.3">
      <c r="A2022" s="88" t="s">
        <v>2117</v>
      </c>
      <c r="B2022" s="89" t="s">
        <v>2118</v>
      </c>
      <c r="C2022" s="90" t="s">
        <v>635</v>
      </c>
      <c r="D2022" s="90" t="s">
        <v>635</v>
      </c>
      <c r="E2022" s="90" t="s">
        <v>516</v>
      </c>
      <c r="F2022" s="87"/>
      <c r="G2022" s="87"/>
      <c r="H2022" s="87"/>
      <c r="I2022" s="87"/>
      <c r="J2022" s="87"/>
      <c r="K2022" s="87"/>
      <c r="L2022" s="87"/>
      <c r="M2022" s="87"/>
      <c r="N2022" s="87"/>
    </row>
    <row r="2023" spans="1:14" ht="16.5" x14ac:dyDescent="0.3">
      <c r="A2023" s="88" t="s">
        <v>7067</v>
      </c>
      <c r="B2023" s="89" t="s">
        <v>4705</v>
      </c>
      <c r="C2023" s="90" t="s">
        <v>635</v>
      </c>
      <c r="D2023" s="90" t="s">
        <v>635</v>
      </c>
      <c r="E2023" s="90" t="s">
        <v>516</v>
      </c>
    </row>
    <row r="2024" spans="1:14" ht="16.5" x14ac:dyDescent="0.3">
      <c r="A2024" s="88" t="s">
        <v>7068</v>
      </c>
      <c r="B2024" s="89" t="s">
        <v>7069</v>
      </c>
      <c r="C2024" s="90" t="s">
        <v>635</v>
      </c>
      <c r="D2024" s="90" t="s">
        <v>635</v>
      </c>
      <c r="E2024" s="90" t="s">
        <v>516</v>
      </c>
    </row>
    <row r="2025" spans="1:14" ht="16.5" x14ac:dyDescent="0.3">
      <c r="A2025" s="88" t="s">
        <v>7070</v>
      </c>
      <c r="B2025" s="89" t="s">
        <v>7071</v>
      </c>
      <c r="C2025" s="90" t="s">
        <v>635</v>
      </c>
      <c r="D2025" s="90" t="s">
        <v>635</v>
      </c>
      <c r="E2025" s="90" t="s">
        <v>516</v>
      </c>
    </row>
    <row r="2026" spans="1:14" ht="16.5" x14ac:dyDescent="0.3">
      <c r="A2026" s="88" t="s">
        <v>2134</v>
      </c>
      <c r="B2026" s="89" t="s">
        <v>5969</v>
      </c>
      <c r="C2026" s="90" t="s">
        <v>635</v>
      </c>
      <c r="D2026" s="90" t="s">
        <v>635</v>
      </c>
      <c r="E2026" s="90" t="s">
        <v>516</v>
      </c>
      <c r="F2026" s="87"/>
      <c r="G2026" s="87"/>
      <c r="H2026" s="87"/>
      <c r="I2026" s="87"/>
      <c r="J2026" s="87"/>
      <c r="K2026" s="87"/>
      <c r="L2026" s="87"/>
      <c r="M2026" s="87"/>
      <c r="N2026" s="87"/>
    </row>
    <row r="2027" spans="1:14" ht="16.5" x14ac:dyDescent="0.3">
      <c r="A2027" s="88" t="s">
        <v>2135</v>
      </c>
      <c r="B2027" s="89" t="s">
        <v>5035</v>
      </c>
      <c r="C2027" s="90" t="s">
        <v>635</v>
      </c>
      <c r="D2027" s="90" t="s">
        <v>635</v>
      </c>
      <c r="E2027" s="90" t="s">
        <v>516</v>
      </c>
      <c r="F2027" s="87"/>
      <c r="G2027" s="87"/>
      <c r="H2027" s="87"/>
      <c r="I2027" s="87"/>
      <c r="J2027" s="87"/>
      <c r="K2027" s="87"/>
      <c r="L2027" s="87"/>
      <c r="M2027" s="87"/>
      <c r="N2027" s="87"/>
    </row>
    <row r="2028" spans="1:14" ht="16.5" x14ac:dyDescent="0.3">
      <c r="A2028" s="88" t="s">
        <v>2138</v>
      </c>
      <c r="B2028" s="89" t="s">
        <v>7072</v>
      </c>
      <c r="C2028" s="90" t="s">
        <v>635</v>
      </c>
      <c r="D2028" s="90" t="s">
        <v>635</v>
      </c>
      <c r="E2028" s="90" t="s">
        <v>516</v>
      </c>
      <c r="F2028" s="87"/>
      <c r="G2028" s="87"/>
      <c r="H2028" s="87"/>
      <c r="I2028" s="87"/>
      <c r="J2028" s="87"/>
      <c r="K2028" s="87"/>
      <c r="L2028" s="87"/>
      <c r="M2028" s="87"/>
      <c r="N2028" s="87"/>
    </row>
    <row r="2029" spans="1:14" ht="16.5" x14ac:dyDescent="0.3">
      <c r="A2029" s="88" t="s">
        <v>7073</v>
      </c>
      <c r="B2029" s="89" t="s">
        <v>4594</v>
      </c>
      <c r="C2029" s="90" t="s">
        <v>635</v>
      </c>
      <c r="D2029" s="90" t="s">
        <v>635</v>
      </c>
      <c r="E2029" s="90" t="s">
        <v>516</v>
      </c>
    </row>
    <row r="2030" spans="1:14" ht="16.5" x14ac:dyDescent="0.3">
      <c r="A2030" s="88" t="s">
        <v>7074</v>
      </c>
      <c r="B2030" s="89" t="s">
        <v>2155</v>
      </c>
      <c r="C2030" s="90" t="s">
        <v>635</v>
      </c>
      <c r="D2030" s="90" t="s">
        <v>635</v>
      </c>
      <c r="E2030" s="90" t="s">
        <v>516</v>
      </c>
      <c r="F2030" s="87"/>
      <c r="G2030" s="87"/>
      <c r="H2030" s="87"/>
      <c r="I2030" s="87"/>
      <c r="J2030" s="87"/>
      <c r="K2030" s="87"/>
      <c r="L2030" s="87"/>
      <c r="M2030" s="87"/>
      <c r="N2030" s="87"/>
    </row>
    <row r="2031" spans="1:14" ht="16.5" x14ac:dyDescent="0.3">
      <c r="A2031" s="88" t="s">
        <v>7075</v>
      </c>
      <c r="B2031" s="89" t="s">
        <v>4490</v>
      </c>
      <c r="C2031" s="90" t="s">
        <v>635</v>
      </c>
      <c r="D2031" s="90" t="s">
        <v>635</v>
      </c>
      <c r="E2031" s="90" t="s">
        <v>541</v>
      </c>
    </row>
    <row r="2032" spans="1:14" ht="16.5" x14ac:dyDescent="0.3">
      <c r="A2032" s="88" t="s">
        <v>7076</v>
      </c>
      <c r="B2032" s="89" t="s">
        <v>4706</v>
      </c>
      <c r="C2032" s="90" t="s">
        <v>635</v>
      </c>
      <c r="D2032" s="90" t="s">
        <v>635</v>
      </c>
      <c r="E2032" s="90" t="s">
        <v>516</v>
      </c>
    </row>
    <row r="2033" spans="1:14" ht="16.5" x14ac:dyDescent="0.3">
      <c r="A2033" s="88" t="s">
        <v>7077</v>
      </c>
      <c r="B2033" s="89" t="s">
        <v>7065</v>
      </c>
      <c r="C2033" s="90" t="s">
        <v>635</v>
      </c>
      <c r="D2033" s="90" t="s">
        <v>635</v>
      </c>
      <c r="E2033" s="90" t="s">
        <v>516</v>
      </c>
    </row>
    <row r="2034" spans="1:14" ht="16.5" x14ac:dyDescent="0.3">
      <c r="A2034" s="88" t="s">
        <v>7078</v>
      </c>
      <c r="B2034" s="89" t="s">
        <v>4760</v>
      </c>
      <c r="C2034" s="90" t="s">
        <v>7079</v>
      </c>
      <c r="D2034" s="90" t="s">
        <v>635</v>
      </c>
      <c r="E2034" s="90" t="s">
        <v>516</v>
      </c>
    </row>
    <row r="2035" spans="1:14" ht="16.5" x14ac:dyDescent="0.3">
      <c r="A2035" s="88" t="s">
        <v>7080</v>
      </c>
      <c r="B2035" s="89" t="s">
        <v>4658</v>
      </c>
      <c r="C2035" s="90" t="s">
        <v>635</v>
      </c>
      <c r="D2035" s="90" t="s">
        <v>635</v>
      </c>
      <c r="E2035" s="90" t="s">
        <v>541</v>
      </c>
    </row>
    <row r="2036" spans="1:14" ht="16.5" x14ac:dyDescent="0.3">
      <c r="A2036" s="88" t="s">
        <v>7081</v>
      </c>
      <c r="B2036" s="89" t="s">
        <v>4493</v>
      </c>
      <c r="C2036" s="90" t="s">
        <v>635</v>
      </c>
      <c r="D2036" s="90" t="s">
        <v>635</v>
      </c>
      <c r="E2036" s="90" t="s">
        <v>516</v>
      </c>
      <c r="F2036" s="87"/>
      <c r="G2036" s="87"/>
      <c r="H2036" s="87"/>
      <c r="I2036" s="87"/>
      <c r="J2036" s="87"/>
      <c r="K2036" s="87"/>
      <c r="L2036" s="87"/>
      <c r="M2036" s="87"/>
      <c r="N2036" s="87"/>
    </row>
    <row r="2037" spans="1:14" ht="16.5" x14ac:dyDescent="0.3">
      <c r="A2037" s="88" t="s">
        <v>7082</v>
      </c>
      <c r="B2037" s="89" t="s">
        <v>7083</v>
      </c>
      <c r="C2037" s="90" t="s">
        <v>635</v>
      </c>
      <c r="D2037" s="90" t="s">
        <v>635</v>
      </c>
      <c r="E2037" s="90" t="s">
        <v>541</v>
      </c>
      <c r="F2037" s="87"/>
      <c r="G2037" s="87"/>
      <c r="H2037" s="87"/>
      <c r="I2037" s="87"/>
      <c r="J2037" s="87"/>
      <c r="K2037" s="87"/>
      <c r="L2037" s="87"/>
      <c r="M2037" s="87"/>
      <c r="N2037" s="87"/>
    </row>
    <row r="2038" spans="1:14" ht="16.5" x14ac:dyDescent="0.3">
      <c r="A2038" s="88" t="s">
        <v>7084</v>
      </c>
      <c r="B2038" s="89" t="s">
        <v>7085</v>
      </c>
      <c r="C2038" s="90" t="s">
        <v>635</v>
      </c>
      <c r="D2038" s="90" t="s">
        <v>635</v>
      </c>
      <c r="E2038" s="90" t="s">
        <v>516</v>
      </c>
      <c r="F2038" s="87"/>
      <c r="G2038" s="87"/>
      <c r="H2038" s="87"/>
      <c r="I2038" s="87"/>
      <c r="J2038" s="87"/>
      <c r="K2038" s="87"/>
      <c r="L2038" s="87"/>
      <c r="M2038" s="87"/>
      <c r="N2038" s="87"/>
    </row>
    <row r="2039" spans="1:14" ht="16.5" x14ac:dyDescent="0.3">
      <c r="A2039" s="88" t="s">
        <v>7086</v>
      </c>
      <c r="B2039" s="89" t="s">
        <v>4479</v>
      </c>
      <c r="C2039" s="90" t="s">
        <v>635</v>
      </c>
      <c r="D2039" s="90" t="s">
        <v>635</v>
      </c>
      <c r="E2039" s="90" t="s">
        <v>541</v>
      </c>
    </row>
    <row r="2040" spans="1:14" ht="16.5" x14ac:dyDescent="0.3">
      <c r="A2040" s="88" t="s">
        <v>7087</v>
      </c>
      <c r="B2040" s="89" t="s">
        <v>7088</v>
      </c>
      <c r="C2040" s="90" t="s">
        <v>635</v>
      </c>
      <c r="D2040" s="90" t="s">
        <v>635</v>
      </c>
      <c r="E2040" s="90" t="s">
        <v>516</v>
      </c>
    </row>
    <row r="2041" spans="1:14" ht="16.5" x14ac:dyDescent="0.3">
      <c r="A2041" s="88" t="s">
        <v>7089</v>
      </c>
      <c r="B2041" s="89" t="s">
        <v>4573</v>
      </c>
      <c r="C2041" s="90" t="s">
        <v>635</v>
      </c>
      <c r="D2041" s="90" t="s">
        <v>635</v>
      </c>
      <c r="E2041" s="90" t="s">
        <v>516</v>
      </c>
    </row>
    <row r="2042" spans="1:14" ht="16.5" x14ac:dyDescent="0.3">
      <c r="A2042" s="88" t="s">
        <v>2192</v>
      </c>
      <c r="B2042" s="89" t="s">
        <v>1999</v>
      </c>
      <c r="C2042" s="90" t="s">
        <v>635</v>
      </c>
      <c r="D2042" s="90" t="s">
        <v>635</v>
      </c>
      <c r="E2042" s="90" t="s">
        <v>516</v>
      </c>
      <c r="F2042" s="87"/>
      <c r="G2042" s="87"/>
      <c r="H2042" s="87"/>
      <c r="I2042" s="87"/>
      <c r="J2042" s="87"/>
      <c r="K2042" s="87"/>
      <c r="L2042" s="87"/>
      <c r="M2042" s="87"/>
      <c r="N2042" s="87"/>
    </row>
    <row r="2043" spans="1:14" ht="16.5" x14ac:dyDescent="0.3">
      <c r="A2043" s="88" t="s">
        <v>2211</v>
      </c>
      <c r="B2043" s="89" t="s">
        <v>7090</v>
      </c>
      <c r="C2043" s="90" t="s">
        <v>635</v>
      </c>
      <c r="D2043" s="90" t="s">
        <v>635</v>
      </c>
      <c r="E2043" s="90" t="s">
        <v>516</v>
      </c>
      <c r="F2043" s="87"/>
      <c r="G2043" s="87"/>
      <c r="H2043" s="87"/>
      <c r="I2043" s="87"/>
      <c r="J2043" s="87"/>
      <c r="K2043" s="87"/>
      <c r="L2043" s="87"/>
      <c r="M2043" s="87"/>
      <c r="N2043" s="87"/>
    </row>
    <row r="2044" spans="1:14" ht="16.5" x14ac:dyDescent="0.3">
      <c r="A2044" s="88" t="s">
        <v>2216</v>
      </c>
      <c r="B2044" s="89" t="s">
        <v>4525</v>
      </c>
      <c r="C2044" s="90" t="s">
        <v>635</v>
      </c>
      <c r="D2044" s="90" t="s">
        <v>635</v>
      </c>
      <c r="E2044" s="90" t="s">
        <v>516</v>
      </c>
      <c r="F2044" s="87"/>
      <c r="G2044" s="87"/>
      <c r="H2044" s="87"/>
      <c r="I2044" s="87"/>
      <c r="J2044" s="87"/>
      <c r="K2044" s="87"/>
      <c r="L2044" s="87"/>
      <c r="M2044" s="87"/>
      <c r="N2044" s="87"/>
    </row>
    <row r="2045" spans="1:14" ht="16.5" x14ac:dyDescent="0.3">
      <c r="A2045" s="88" t="s">
        <v>2218</v>
      </c>
      <c r="B2045" s="89" t="s">
        <v>2219</v>
      </c>
      <c r="C2045" s="90" t="s">
        <v>635</v>
      </c>
      <c r="D2045" s="90" t="s">
        <v>635</v>
      </c>
      <c r="E2045" s="90" t="s">
        <v>516</v>
      </c>
      <c r="F2045" s="87"/>
      <c r="G2045" s="87"/>
      <c r="H2045" s="87"/>
      <c r="I2045" s="87"/>
      <c r="J2045" s="87"/>
      <c r="K2045" s="87"/>
      <c r="L2045" s="87"/>
      <c r="M2045" s="87"/>
      <c r="N2045" s="87"/>
    </row>
    <row r="2046" spans="1:14" ht="16.5" x14ac:dyDescent="0.3">
      <c r="A2046" s="88" t="s">
        <v>7091</v>
      </c>
      <c r="B2046" s="89" t="s">
        <v>4509</v>
      </c>
      <c r="C2046" s="90" t="s">
        <v>635</v>
      </c>
      <c r="D2046" s="90" t="s">
        <v>635</v>
      </c>
      <c r="E2046" s="90" t="s">
        <v>516</v>
      </c>
    </row>
    <row r="2047" spans="1:14" ht="16.5" x14ac:dyDescent="0.3">
      <c r="A2047" s="88" t="s">
        <v>7092</v>
      </c>
      <c r="B2047" s="89" t="s">
        <v>4708</v>
      </c>
      <c r="C2047" s="90" t="s">
        <v>635</v>
      </c>
      <c r="D2047" s="90" t="s">
        <v>635</v>
      </c>
      <c r="E2047" s="90" t="s">
        <v>516</v>
      </c>
    </row>
    <row r="2048" spans="1:14" ht="16.5" x14ac:dyDescent="0.3">
      <c r="A2048" s="88" t="s">
        <v>7093</v>
      </c>
      <c r="B2048" s="89" t="s">
        <v>2026</v>
      </c>
      <c r="C2048" s="90" t="s">
        <v>635</v>
      </c>
      <c r="D2048" s="90" t="s">
        <v>635</v>
      </c>
      <c r="E2048" s="90" t="s">
        <v>516</v>
      </c>
      <c r="F2048" s="87"/>
      <c r="G2048" s="87"/>
      <c r="H2048" s="87"/>
      <c r="I2048" s="87"/>
      <c r="J2048" s="87"/>
      <c r="K2048" s="87"/>
      <c r="L2048" s="87"/>
      <c r="M2048" s="87"/>
      <c r="N2048" s="87"/>
    </row>
    <row r="2049" spans="1:14" ht="16.5" x14ac:dyDescent="0.3">
      <c r="A2049" s="88" t="s">
        <v>7094</v>
      </c>
      <c r="B2049" s="89" t="s">
        <v>4709</v>
      </c>
      <c r="C2049" s="90" t="s">
        <v>635</v>
      </c>
      <c r="D2049" s="90" t="s">
        <v>635</v>
      </c>
      <c r="E2049" s="90" t="s">
        <v>516</v>
      </c>
    </row>
    <row r="2050" spans="1:14" ht="16.5" x14ac:dyDescent="0.3">
      <c r="A2050" s="88" t="s">
        <v>7095</v>
      </c>
      <c r="B2050" s="89" t="s">
        <v>7096</v>
      </c>
      <c r="C2050" s="90" t="s">
        <v>635</v>
      </c>
      <c r="D2050" s="90" t="s">
        <v>635</v>
      </c>
      <c r="E2050" s="90" t="s">
        <v>516</v>
      </c>
    </row>
    <row r="2051" spans="1:14" ht="16.5" x14ac:dyDescent="0.3">
      <c r="A2051" s="88" t="s">
        <v>2226</v>
      </c>
      <c r="B2051" s="89" t="s">
        <v>7097</v>
      </c>
      <c r="C2051" s="90" t="s">
        <v>635</v>
      </c>
      <c r="D2051" s="90" t="s">
        <v>635</v>
      </c>
      <c r="E2051" s="90" t="s">
        <v>516</v>
      </c>
      <c r="F2051" s="87"/>
      <c r="G2051" s="87"/>
      <c r="H2051" s="87"/>
      <c r="I2051" s="87"/>
      <c r="J2051" s="87"/>
      <c r="K2051" s="87"/>
      <c r="L2051" s="87"/>
      <c r="M2051" s="87"/>
      <c r="N2051" s="87"/>
    </row>
    <row r="2052" spans="1:14" ht="16.5" x14ac:dyDescent="0.3">
      <c r="A2052" s="88" t="s">
        <v>7098</v>
      </c>
      <c r="B2052" s="89" t="s">
        <v>4710</v>
      </c>
      <c r="C2052" s="90" t="s">
        <v>7099</v>
      </c>
      <c r="D2052" s="90" t="s">
        <v>635</v>
      </c>
      <c r="E2052" s="90" t="s">
        <v>516</v>
      </c>
    </row>
    <row r="2053" spans="1:14" ht="16.5" x14ac:dyDescent="0.3">
      <c r="A2053" s="88" t="s">
        <v>7100</v>
      </c>
      <c r="B2053" s="89" t="s">
        <v>4711</v>
      </c>
      <c r="C2053" s="90" t="s">
        <v>7101</v>
      </c>
      <c r="D2053" s="90" t="s">
        <v>635</v>
      </c>
      <c r="E2053" s="90" t="s">
        <v>516</v>
      </c>
    </row>
    <row r="2054" spans="1:14" ht="16.5" x14ac:dyDescent="0.3">
      <c r="A2054" s="88" t="s">
        <v>2231</v>
      </c>
      <c r="B2054" s="89" t="s">
        <v>2232</v>
      </c>
      <c r="C2054" s="90" t="s">
        <v>635</v>
      </c>
      <c r="D2054" s="90" t="s">
        <v>635</v>
      </c>
      <c r="E2054" s="90" t="s">
        <v>516</v>
      </c>
      <c r="F2054" s="87"/>
      <c r="G2054" s="87"/>
      <c r="H2054" s="87"/>
      <c r="I2054" s="87"/>
      <c r="J2054" s="87"/>
      <c r="K2054" s="87"/>
      <c r="L2054" s="87"/>
      <c r="M2054" s="87"/>
      <c r="N2054" s="87"/>
    </row>
    <row r="2055" spans="1:14" ht="16.5" x14ac:dyDescent="0.3">
      <c r="A2055" s="88" t="s">
        <v>7102</v>
      </c>
      <c r="B2055" s="89" t="s">
        <v>4704</v>
      </c>
      <c r="C2055" s="90" t="s">
        <v>635</v>
      </c>
      <c r="D2055" s="90" t="s">
        <v>635</v>
      </c>
      <c r="E2055" s="90" t="s">
        <v>516</v>
      </c>
    </row>
    <row r="2056" spans="1:14" ht="16.5" x14ac:dyDescent="0.3">
      <c r="A2056" s="88" t="s">
        <v>2236</v>
      </c>
      <c r="B2056" s="89" t="s">
        <v>2237</v>
      </c>
      <c r="C2056" s="90" t="s">
        <v>635</v>
      </c>
      <c r="D2056" s="90" t="s">
        <v>635</v>
      </c>
      <c r="E2056" s="90" t="s">
        <v>516</v>
      </c>
      <c r="F2056" s="87"/>
      <c r="G2056" s="87"/>
      <c r="H2056" s="87"/>
      <c r="I2056" s="87"/>
      <c r="J2056" s="87"/>
      <c r="K2056" s="87"/>
      <c r="L2056" s="87"/>
      <c r="M2056" s="87"/>
      <c r="N2056" s="87"/>
    </row>
    <row r="2057" spans="1:14" ht="16.5" x14ac:dyDescent="0.3">
      <c r="A2057" s="88" t="s">
        <v>2259</v>
      </c>
      <c r="B2057" s="89" t="s">
        <v>2260</v>
      </c>
      <c r="C2057" s="90" t="s">
        <v>635</v>
      </c>
      <c r="D2057" s="90" t="s">
        <v>635</v>
      </c>
      <c r="E2057" s="90" t="s">
        <v>516</v>
      </c>
      <c r="F2057" s="87"/>
      <c r="G2057" s="87"/>
      <c r="H2057" s="87"/>
      <c r="I2057" s="87"/>
      <c r="J2057" s="87"/>
      <c r="K2057" s="87"/>
      <c r="L2057" s="87"/>
      <c r="M2057" s="87"/>
      <c r="N2057" s="87"/>
    </row>
    <row r="2058" spans="1:14" ht="16.5" x14ac:dyDescent="0.3">
      <c r="A2058" s="88" t="s">
        <v>2264</v>
      </c>
      <c r="B2058" s="89" t="s">
        <v>2265</v>
      </c>
      <c r="C2058" s="90" t="s">
        <v>635</v>
      </c>
      <c r="D2058" s="90" t="s">
        <v>635</v>
      </c>
      <c r="E2058" s="90" t="s">
        <v>541</v>
      </c>
      <c r="F2058" s="87"/>
      <c r="G2058" s="87"/>
      <c r="H2058" s="87"/>
      <c r="I2058" s="87"/>
      <c r="J2058" s="87"/>
      <c r="K2058" s="87"/>
      <c r="L2058" s="87"/>
      <c r="M2058" s="87"/>
      <c r="N2058" s="87"/>
    </row>
    <row r="2059" spans="1:14" ht="16.5" x14ac:dyDescent="0.3">
      <c r="A2059" s="88" t="s">
        <v>7103</v>
      </c>
      <c r="B2059" s="89" t="s">
        <v>4739</v>
      </c>
      <c r="C2059" s="90" t="s">
        <v>635</v>
      </c>
      <c r="D2059" s="90" t="s">
        <v>635</v>
      </c>
      <c r="E2059" s="90" t="s">
        <v>516</v>
      </c>
    </row>
    <row r="2060" spans="1:14" ht="16.5" x14ac:dyDescent="0.3">
      <c r="A2060" s="88" t="s">
        <v>7104</v>
      </c>
      <c r="B2060" s="89" t="s">
        <v>4696</v>
      </c>
      <c r="C2060" s="90" t="s">
        <v>635</v>
      </c>
      <c r="D2060" s="90" t="s">
        <v>635</v>
      </c>
      <c r="E2060" s="90" t="s">
        <v>541</v>
      </c>
    </row>
    <row r="2061" spans="1:14" ht="16.5" x14ac:dyDescent="0.3">
      <c r="A2061" s="88" t="s">
        <v>2294</v>
      </c>
      <c r="B2061" s="89" t="s">
        <v>2295</v>
      </c>
      <c r="C2061" s="90" t="s">
        <v>635</v>
      </c>
      <c r="D2061" s="90" t="s">
        <v>635</v>
      </c>
      <c r="E2061" s="90" t="s">
        <v>516</v>
      </c>
      <c r="F2061" s="87"/>
      <c r="G2061" s="87"/>
      <c r="H2061" s="87"/>
      <c r="I2061" s="87"/>
      <c r="J2061" s="87"/>
      <c r="K2061" s="87"/>
      <c r="L2061" s="87"/>
      <c r="M2061" s="87"/>
      <c r="N2061" s="87"/>
    </row>
    <row r="2062" spans="1:14" ht="16.5" x14ac:dyDescent="0.3">
      <c r="A2062" s="88" t="s">
        <v>7105</v>
      </c>
      <c r="B2062" s="89" t="s">
        <v>7106</v>
      </c>
      <c r="C2062" s="90" t="s">
        <v>7107</v>
      </c>
      <c r="D2062" s="90" t="s">
        <v>635</v>
      </c>
      <c r="E2062" s="90" t="s">
        <v>541</v>
      </c>
    </row>
    <row r="2063" spans="1:14" ht="16.5" x14ac:dyDescent="0.3">
      <c r="A2063" s="88" t="s">
        <v>7108</v>
      </c>
      <c r="B2063" s="89" t="s">
        <v>4698</v>
      </c>
      <c r="C2063" s="90" t="s">
        <v>635</v>
      </c>
      <c r="D2063" s="90" t="s">
        <v>635</v>
      </c>
      <c r="E2063" s="90" t="s">
        <v>541</v>
      </c>
    </row>
    <row r="2064" spans="1:14" ht="16.5" x14ac:dyDescent="0.3">
      <c r="A2064" s="88" t="s">
        <v>2313</v>
      </c>
      <c r="B2064" s="89" t="s">
        <v>2314</v>
      </c>
      <c r="C2064" s="90" t="s">
        <v>635</v>
      </c>
      <c r="D2064" s="90" t="s">
        <v>635</v>
      </c>
      <c r="E2064" s="90" t="s">
        <v>516</v>
      </c>
      <c r="F2064" s="87"/>
      <c r="G2064" s="87"/>
      <c r="H2064" s="87"/>
      <c r="I2064" s="87"/>
      <c r="J2064" s="87"/>
      <c r="K2064" s="87"/>
      <c r="L2064" s="87"/>
      <c r="M2064" s="87"/>
      <c r="N2064" s="87"/>
    </row>
    <row r="2065" spans="1:14" ht="16.5" x14ac:dyDescent="0.3">
      <c r="A2065" s="88" t="s">
        <v>7109</v>
      </c>
      <c r="B2065" s="89" t="s">
        <v>7110</v>
      </c>
      <c r="C2065" s="90" t="s">
        <v>635</v>
      </c>
      <c r="D2065" s="90" t="s">
        <v>635</v>
      </c>
      <c r="E2065" s="90" t="s">
        <v>516</v>
      </c>
    </row>
    <row r="2066" spans="1:14" ht="16.5" x14ac:dyDescent="0.3">
      <c r="A2066" s="88" t="s">
        <v>7111</v>
      </c>
      <c r="B2066" s="89" t="s">
        <v>7112</v>
      </c>
      <c r="C2066" s="90" t="s">
        <v>635</v>
      </c>
      <c r="D2066" s="90" t="s">
        <v>635</v>
      </c>
      <c r="E2066" s="90" t="s">
        <v>516</v>
      </c>
    </row>
    <row r="2067" spans="1:14" ht="16.5" x14ac:dyDescent="0.3">
      <c r="A2067" s="88" t="s">
        <v>2323</v>
      </c>
      <c r="B2067" s="89" t="s">
        <v>2324</v>
      </c>
      <c r="C2067" s="90" t="s">
        <v>635</v>
      </c>
      <c r="D2067" s="90" t="s">
        <v>635</v>
      </c>
      <c r="E2067" s="90" t="s">
        <v>541</v>
      </c>
      <c r="F2067" s="87"/>
      <c r="G2067" s="87"/>
      <c r="H2067" s="87"/>
      <c r="I2067" s="87"/>
      <c r="J2067" s="87"/>
      <c r="K2067" s="87"/>
      <c r="L2067" s="87"/>
      <c r="M2067" s="87"/>
      <c r="N2067" s="87"/>
    </row>
    <row r="2068" spans="1:14" ht="16.5" x14ac:dyDescent="0.3">
      <c r="A2068" s="88" t="s">
        <v>2332</v>
      </c>
      <c r="B2068" s="89" t="s">
        <v>1316</v>
      </c>
      <c r="C2068" s="90" t="s">
        <v>635</v>
      </c>
      <c r="D2068" s="90" t="s">
        <v>635</v>
      </c>
      <c r="E2068" s="90" t="s">
        <v>516</v>
      </c>
      <c r="F2068" s="87"/>
      <c r="G2068" s="87"/>
      <c r="H2068" s="87"/>
      <c r="I2068" s="87"/>
      <c r="J2068" s="87"/>
      <c r="K2068" s="87"/>
      <c r="L2068" s="87"/>
      <c r="M2068" s="87"/>
      <c r="N2068" s="87"/>
    </row>
    <row r="2069" spans="1:14" ht="16.5" x14ac:dyDescent="0.3">
      <c r="A2069" s="88" t="s">
        <v>7113</v>
      </c>
      <c r="B2069" s="89" t="s">
        <v>4531</v>
      </c>
      <c r="C2069" s="90" t="s">
        <v>635</v>
      </c>
      <c r="D2069" s="90" t="s">
        <v>635</v>
      </c>
      <c r="E2069" s="90" t="s">
        <v>516</v>
      </c>
    </row>
    <row r="2070" spans="1:14" ht="16.5" x14ac:dyDescent="0.3">
      <c r="A2070" s="88" t="s">
        <v>7114</v>
      </c>
      <c r="B2070" s="89" t="s">
        <v>724</v>
      </c>
      <c r="C2070" s="90" t="s">
        <v>7115</v>
      </c>
      <c r="D2070" s="90" t="s">
        <v>635</v>
      </c>
      <c r="E2070" s="90" t="s">
        <v>516</v>
      </c>
    </row>
    <row r="2071" spans="1:14" ht="16.5" x14ac:dyDescent="0.3">
      <c r="A2071" s="88" t="s">
        <v>7116</v>
      </c>
      <c r="B2071" s="89" t="s">
        <v>4630</v>
      </c>
      <c r="C2071" s="90" t="s">
        <v>635</v>
      </c>
      <c r="D2071" s="90" t="s">
        <v>635</v>
      </c>
      <c r="E2071" s="90" t="s">
        <v>516</v>
      </c>
    </row>
    <row r="2072" spans="1:14" ht="16.5" x14ac:dyDescent="0.3">
      <c r="A2072" s="88" t="s">
        <v>7117</v>
      </c>
      <c r="B2072" s="89" t="s">
        <v>7118</v>
      </c>
      <c r="C2072" s="90" t="s">
        <v>7119</v>
      </c>
      <c r="D2072" s="90" t="s">
        <v>635</v>
      </c>
      <c r="E2072" s="90" t="s">
        <v>516</v>
      </c>
      <c r="F2072" s="87"/>
      <c r="G2072" s="87"/>
      <c r="H2072" s="87"/>
      <c r="I2072" s="87"/>
      <c r="J2072" s="87"/>
      <c r="K2072" s="87"/>
      <c r="L2072" s="87"/>
      <c r="M2072" s="87"/>
      <c r="N2072" s="87"/>
    </row>
    <row r="2073" spans="1:14" ht="16.5" x14ac:dyDescent="0.3">
      <c r="A2073" s="88" t="s">
        <v>7120</v>
      </c>
      <c r="B2073" s="89" t="s">
        <v>4420</v>
      </c>
      <c r="C2073" s="90" t="s">
        <v>7121</v>
      </c>
      <c r="D2073" s="90" t="s">
        <v>635</v>
      </c>
      <c r="E2073" s="90" t="s">
        <v>516</v>
      </c>
      <c r="F2073" s="87"/>
      <c r="G2073" s="87"/>
      <c r="H2073" s="87"/>
      <c r="I2073" s="87"/>
      <c r="J2073" s="87"/>
      <c r="K2073" s="87"/>
      <c r="L2073" s="87"/>
      <c r="M2073" s="87"/>
      <c r="N2073" s="87"/>
    </row>
    <row r="2074" spans="1:14" ht="16.5" x14ac:dyDescent="0.3">
      <c r="A2074" s="88" t="s">
        <v>7122</v>
      </c>
      <c r="B2074" s="89" t="s">
        <v>7123</v>
      </c>
      <c r="C2074" s="90" t="s">
        <v>7124</v>
      </c>
      <c r="D2074" s="90" t="s">
        <v>635</v>
      </c>
      <c r="E2074" s="90" t="s">
        <v>516</v>
      </c>
      <c r="F2074" s="87"/>
      <c r="G2074" s="87"/>
      <c r="H2074" s="87"/>
      <c r="I2074" s="87"/>
      <c r="J2074" s="87"/>
      <c r="K2074" s="87"/>
      <c r="L2074" s="87"/>
      <c r="M2074" s="87"/>
      <c r="N2074" s="87"/>
    </row>
    <row r="2075" spans="1:14" ht="16.5" x14ac:dyDescent="0.3">
      <c r="A2075" s="88" t="s">
        <v>7125</v>
      </c>
      <c r="B2075" s="89" t="s">
        <v>4147</v>
      </c>
      <c r="C2075" s="90" t="s">
        <v>635</v>
      </c>
      <c r="D2075" s="90" t="s">
        <v>635</v>
      </c>
      <c r="E2075" s="90" t="s">
        <v>516</v>
      </c>
    </row>
    <row r="2076" spans="1:14" ht="16.5" x14ac:dyDescent="0.3">
      <c r="A2076" s="88" t="s">
        <v>7126</v>
      </c>
      <c r="B2076" s="89" t="s">
        <v>4714</v>
      </c>
      <c r="C2076" s="90" t="s">
        <v>635</v>
      </c>
      <c r="D2076" s="90" t="s">
        <v>635</v>
      </c>
      <c r="E2076" s="90" t="s">
        <v>516</v>
      </c>
    </row>
    <row r="2077" spans="1:14" ht="16.5" x14ac:dyDescent="0.3">
      <c r="A2077" s="88" t="s">
        <v>2347</v>
      </c>
      <c r="B2077" s="89" t="s">
        <v>2348</v>
      </c>
      <c r="C2077" s="90" t="s">
        <v>635</v>
      </c>
      <c r="D2077" s="90" t="s">
        <v>635</v>
      </c>
      <c r="E2077" s="90" t="s">
        <v>541</v>
      </c>
      <c r="F2077" s="87"/>
      <c r="G2077" s="87"/>
      <c r="H2077" s="87"/>
      <c r="I2077" s="87"/>
      <c r="J2077" s="87"/>
      <c r="K2077" s="87"/>
      <c r="L2077" s="87"/>
      <c r="M2077" s="87"/>
      <c r="N2077" s="87"/>
    </row>
    <row r="2078" spans="1:14" ht="16.5" x14ac:dyDescent="0.3">
      <c r="A2078" s="88" t="s">
        <v>7127</v>
      </c>
      <c r="B2078" s="89" t="s">
        <v>4558</v>
      </c>
      <c r="C2078" s="90" t="s">
        <v>635</v>
      </c>
      <c r="D2078" s="90" t="s">
        <v>635</v>
      </c>
      <c r="E2078" s="90" t="s">
        <v>516</v>
      </c>
    </row>
    <row r="2079" spans="1:14" ht="16.5" x14ac:dyDescent="0.3">
      <c r="A2079" s="88" t="s">
        <v>7128</v>
      </c>
      <c r="B2079" s="89" t="s">
        <v>4596</v>
      </c>
      <c r="C2079" s="90" t="s">
        <v>7129</v>
      </c>
      <c r="D2079" s="90" t="s">
        <v>635</v>
      </c>
      <c r="E2079" s="90" t="s">
        <v>516</v>
      </c>
    </row>
    <row r="2080" spans="1:14" ht="16.5" x14ac:dyDescent="0.3">
      <c r="A2080" s="88" t="s">
        <v>7130</v>
      </c>
      <c r="B2080" s="89" t="s">
        <v>7131</v>
      </c>
      <c r="C2080" s="90" t="s">
        <v>635</v>
      </c>
      <c r="D2080" s="90" t="s">
        <v>635</v>
      </c>
      <c r="E2080" s="90" t="s">
        <v>516</v>
      </c>
    </row>
    <row r="2081" spans="1:14" ht="16.5" x14ac:dyDescent="0.3">
      <c r="A2081" s="88" t="s">
        <v>7132</v>
      </c>
      <c r="B2081" s="89" t="s">
        <v>4734</v>
      </c>
      <c r="C2081" s="90" t="s">
        <v>635</v>
      </c>
      <c r="D2081" s="90" t="s">
        <v>635</v>
      </c>
      <c r="E2081" s="90" t="s">
        <v>516</v>
      </c>
    </row>
    <row r="2082" spans="1:14" ht="16.5" x14ac:dyDescent="0.3">
      <c r="A2082" s="88" t="s">
        <v>7133</v>
      </c>
      <c r="B2082" s="89" t="s">
        <v>4716</v>
      </c>
      <c r="C2082" s="90" t="s">
        <v>635</v>
      </c>
      <c r="D2082" s="90" t="s">
        <v>635</v>
      </c>
      <c r="E2082" s="90" t="s">
        <v>516</v>
      </c>
    </row>
    <row r="2083" spans="1:14" ht="16.5" x14ac:dyDescent="0.3">
      <c r="A2083" s="88" t="s">
        <v>7134</v>
      </c>
      <c r="B2083" s="89" t="s">
        <v>4598</v>
      </c>
      <c r="C2083" s="90" t="s">
        <v>635</v>
      </c>
      <c r="D2083" s="90" t="s">
        <v>635</v>
      </c>
      <c r="E2083" s="90" t="s">
        <v>516</v>
      </c>
    </row>
    <row r="2084" spans="1:14" ht="16.5" x14ac:dyDescent="0.3">
      <c r="A2084" s="88" t="s">
        <v>2369</v>
      </c>
      <c r="B2084" s="89" t="s">
        <v>2370</v>
      </c>
      <c r="C2084" s="90" t="s">
        <v>635</v>
      </c>
      <c r="D2084" s="90" t="s">
        <v>635</v>
      </c>
      <c r="E2084" s="90" t="s">
        <v>516</v>
      </c>
      <c r="F2084" s="87"/>
      <c r="G2084" s="87"/>
      <c r="H2084" s="87"/>
      <c r="I2084" s="87"/>
      <c r="J2084" s="87"/>
      <c r="K2084" s="87"/>
      <c r="L2084" s="87"/>
      <c r="M2084" s="87"/>
      <c r="N2084" s="87"/>
    </row>
    <row r="2085" spans="1:14" ht="16.5" x14ac:dyDescent="0.3">
      <c r="A2085" s="88" t="s">
        <v>7135</v>
      </c>
      <c r="B2085" s="89" t="s">
        <v>7136</v>
      </c>
      <c r="C2085" s="90" t="s">
        <v>635</v>
      </c>
      <c r="D2085" s="90" t="s">
        <v>635</v>
      </c>
      <c r="E2085" s="90" t="s">
        <v>516</v>
      </c>
    </row>
    <row r="2086" spans="1:14" ht="16.5" x14ac:dyDescent="0.3">
      <c r="A2086" s="88" t="s">
        <v>7137</v>
      </c>
      <c r="B2086" s="89" t="s">
        <v>4599</v>
      </c>
      <c r="C2086" s="90" t="s">
        <v>7138</v>
      </c>
      <c r="D2086" s="90" t="s">
        <v>635</v>
      </c>
      <c r="E2086" s="90" t="s">
        <v>516</v>
      </c>
      <c r="F2086" s="87"/>
      <c r="G2086" s="87"/>
      <c r="H2086" s="87"/>
      <c r="I2086" s="87"/>
      <c r="J2086" s="87"/>
      <c r="K2086" s="87"/>
      <c r="L2086" s="87"/>
      <c r="M2086" s="87"/>
      <c r="N2086" s="87"/>
    </row>
    <row r="2087" spans="1:14" ht="16.5" x14ac:dyDescent="0.3">
      <c r="A2087" s="88" t="s">
        <v>2394</v>
      </c>
      <c r="B2087" s="89" t="s">
        <v>4481</v>
      </c>
      <c r="C2087" s="90" t="s">
        <v>635</v>
      </c>
      <c r="D2087" s="90" t="s">
        <v>635</v>
      </c>
      <c r="E2087" s="90" t="s">
        <v>516</v>
      </c>
      <c r="F2087" s="87"/>
      <c r="G2087" s="87"/>
      <c r="H2087" s="87"/>
      <c r="I2087" s="87"/>
      <c r="J2087" s="87"/>
      <c r="K2087" s="87"/>
      <c r="L2087" s="87"/>
      <c r="M2087" s="87"/>
      <c r="N2087" s="87"/>
    </row>
    <row r="2088" spans="1:14" ht="16.5" x14ac:dyDescent="0.3">
      <c r="A2088" s="88" t="s">
        <v>7139</v>
      </c>
      <c r="B2088" s="89" t="s">
        <v>7140</v>
      </c>
      <c r="C2088" s="90" t="s">
        <v>7141</v>
      </c>
      <c r="D2088" s="90" t="s">
        <v>635</v>
      </c>
      <c r="E2088" s="90" t="s">
        <v>541</v>
      </c>
    </row>
    <row r="2089" spans="1:14" ht="16.5" x14ac:dyDescent="0.3">
      <c r="A2089" s="88" t="s">
        <v>7142</v>
      </c>
      <c r="B2089" s="89" t="s">
        <v>4718</v>
      </c>
      <c r="C2089" s="90" t="s">
        <v>635</v>
      </c>
      <c r="D2089" s="90" t="s">
        <v>635</v>
      </c>
      <c r="E2089" s="90" t="s">
        <v>516</v>
      </c>
    </row>
    <row r="2090" spans="1:14" ht="16.5" x14ac:dyDescent="0.3">
      <c r="A2090" s="88" t="s">
        <v>7143</v>
      </c>
      <c r="B2090" s="89" t="s">
        <v>3998</v>
      </c>
      <c r="C2090" s="90" t="s">
        <v>635</v>
      </c>
      <c r="D2090" s="90" t="s">
        <v>635</v>
      </c>
      <c r="E2090" s="90" t="s">
        <v>516</v>
      </c>
    </row>
    <row r="2091" spans="1:14" ht="16.5" x14ac:dyDescent="0.3">
      <c r="A2091" s="88" t="s">
        <v>7144</v>
      </c>
      <c r="B2091" s="89" t="s">
        <v>2400</v>
      </c>
      <c r="C2091" s="90" t="s">
        <v>7145</v>
      </c>
      <c r="D2091" s="90" t="s">
        <v>635</v>
      </c>
      <c r="E2091" s="90" t="s">
        <v>516</v>
      </c>
      <c r="F2091" s="87"/>
      <c r="G2091" s="87"/>
      <c r="H2091" s="87"/>
      <c r="I2091" s="87"/>
      <c r="J2091" s="87"/>
      <c r="K2091" s="87"/>
      <c r="L2091" s="87"/>
      <c r="M2091" s="87"/>
      <c r="N2091" s="87"/>
    </row>
    <row r="2092" spans="1:14" ht="16.5" x14ac:dyDescent="0.3">
      <c r="A2092" s="88" t="s">
        <v>7146</v>
      </c>
      <c r="B2092" s="89" t="s">
        <v>2400</v>
      </c>
      <c r="C2092" s="90" t="s">
        <v>635</v>
      </c>
      <c r="D2092" s="90" t="s">
        <v>635</v>
      </c>
      <c r="E2092" s="90" t="s">
        <v>516</v>
      </c>
      <c r="F2092" s="87"/>
      <c r="G2092" s="87"/>
      <c r="H2092" s="87"/>
      <c r="I2092" s="87"/>
      <c r="J2092" s="87"/>
      <c r="K2092" s="87"/>
      <c r="L2092" s="87"/>
      <c r="M2092" s="87"/>
      <c r="N2092" s="87"/>
    </row>
    <row r="2093" spans="1:14" ht="16.5" x14ac:dyDescent="0.3">
      <c r="A2093" s="88" t="s">
        <v>2402</v>
      </c>
      <c r="B2093" s="89" t="s">
        <v>2403</v>
      </c>
      <c r="C2093" s="90" t="s">
        <v>635</v>
      </c>
      <c r="D2093" s="90" t="s">
        <v>635</v>
      </c>
      <c r="E2093" s="90" t="s">
        <v>516</v>
      </c>
      <c r="F2093" s="87"/>
      <c r="G2093" s="87"/>
      <c r="H2093" s="87"/>
      <c r="I2093" s="87"/>
      <c r="J2093" s="87"/>
      <c r="K2093" s="87"/>
      <c r="L2093" s="87"/>
      <c r="M2093" s="87"/>
      <c r="N2093" s="87"/>
    </row>
    <row r="2094" spans="1:14" ht="16.5" x14ac:dyDescent="0.3">
      <c r="A2094" s="88" t="s">
        <v>7147</v>
      </c>
      <c r="B2094" s="89" t="s">
        <v>4717</v>
      </c>
      <c r="C2094" s="90" t="s">
        <v>635</v>
      </c>
      <c r="D2094" s="90" t="s">
        <v>635</v>
      </c>
      <c r="E2094" s="90" t="s">
        <v>516</v>
      </c>
      <c r="F2094" s="87"/>
      <c r="G2094" s="87"/>
      <c r="H2094" s="87"/>
      <c r="I2094" s="87"/>
      <c r="J2094" s="87"/>
      <c r="K2094" s="87"/>
      <c r="L2094" s="87"/>
      <c r="M2094" s="87"/>
      <c r="N2094" s="87"/>
    </row>
    <row r="2095" spans="1:14" ht="16.5" x14ac:dyDescent="0.3">
      <c r="A2095" s="88" t="s">
        <v>7148</v>
      </c>
      <c r="B2095" s="89" t="s">
        <v>4633</v>
      </c>
      <c r="C2095" s="90" t="s">
        <v>635</v>
      </c>
      <c r="D2095" s="90" t="s">
        <v>635</v>
      </c>
      <c r="E2095" s="90" t="s">
        <v>541</v>
      </c>
    </row>
    <row r="2096" spans="1:14" ht="16.5" x14ac:dyDescent="0.3">
      <c r="A2096" s="88" t="s">
        <v>7149</v>
      </c>
      <c r="B2096" s="89" t="s">
        <v>7008</v>
      </c>
      <c r="C2096" s="90" t="s">
        <v>635</v>
      </c>
      <c r="D2096" s="90" t="s">
        <v>635</v>
      </c>
      <c r="E2096" s="90" t="s">
        <v>541</v>
      </c>
    </row>
    <row r="2097" spans="1:14" ht="16.5" x14ac:dyDescent="0.3">
      <c r="A2097" s="88" t="s">
        <v>7150</v>
      </c>
      <c r="B2097" s="89" t="s">
        <v>7131</v>
      </c>
      <c r="C2097" s="90" t="s">
        <v>635</v>
      </c>
      <c r="D2097" s="90" t="s">
        <v>635</v>
      </c>
      <c r="E2097" s="90" t="s">
        <v>516</v>
      </c>
    </row>
    <row r="2098" spans="1:14" ht="16.5" x14ac:dyDescent="0.3">
      <c r="A2098" s="88" t="s">
        <v>7151</v>
      </c>
      <c r="B2098" s="89" t="s">
        <v>7152</v>
      </c>
      <c r="C2098" s="90" t="s">
        <v>635</v>
      </c>
      <c r="D2098" s="90" t="s">
        <v>635</v>
      </c>
      <c r="E2098" s="90" t="s">
        <v>541</v>
      </c>
    </row>
    <row r="2099" spans="1:14" ht="16.5" x14ac:dyDescent="0.3">
      <c r="A2099" s="88" t="s">
        <v>7153</v>
      </c>
      <c r="B2099" s="89" t="s">
        <v>6584</v>
      </c>
      <c r="C2099" s="90" t="s">
        <v>635</v>
      </c>
      <c r="D2099" s="90" t="s">
        <v>635</v>
      </c>
      <c r="E2099" s="90" t="s">
        <v>516</v>
      </c>
    </row>
    <row r="2100" spans="1:14" ht="16.5" x14ac:dyDescent="0.3">
      <c r="A2100" s="88" t="s">
        <v>7154</v>
      </c>
      <c r="B2100" s="89" t="s">
        <v>7155</v>
      </c>
      <c r="C2100" s="90" t="s">
        <v>7156</v>
      </c>
      <c r="D2100" s="90" t="s">
        <v>635</v>
      </c>
      <c r="E2100" s="90" t="s">
        <v>516</v>
      </c>
    </row>
    <row r="2101" spans="1:14" ht="16.5" x14ac:dyDescent="0.3">
      <c r="A2101" s="88" t="s">
        <v>2458</v>
      </c>
      <c r="B2101" s="89" t="s">
        <v>2459</v>
      </c>
      <c r="C2101" s="90" t="s">
        <v>2460</v>
      </c>
      <c r="D2101" s="90" t="s">
        <v>635</v>
      </c>
      <c r="E2101" s="90" t="s">
        <v>516</v>
      </c>
      <c r="F2101" s="87"/>
      <c r="G2101" s="87"/>
      <c r="H2101" s="87"/>
      <c r="I2101" s="87"/>
      <c r="J2101" s="87"/>
      <c r="K2101" s="87"/>
      <c r="L2101" s="87"/>
      <c r="M2101" s="87"/>
      <c r="N2101" s="87"/>
    </row>
    <row r="2102" spans="1:14" ht="16.5" x14ac:dyDescent="0.3">
      <c r="A2102" s="88" t="s">
        <v>7157</v>
      </c>
      <c r="B2102" s="89" t="s">
        <v>4585</v>
      </c>
      <c r="C2102" s="90" t="s">
        <v>635</v>
      </c>
      <c r="D2102" s="90" t="s">
        <v>635</v>
      </c>
      <c r="E2102" s="90" t="s">
        <v>516</v>
      </c>
    </row>
    <row r="2103" spans="1:14" ht="16.5" x14ac:dyDescent="0.3">
      <c r="A2103" s="88" t="s">
        <v>7158</v>
      </c>
      <c r="B2103" s="89" t="s">
        <v>7159</v>
      </c>
      <c r="C2103" s="90" t="s">
        <v>635</v>
      </c>
      <c r="D2103" s="90" t="s">
        <v>635</v>
      </c>
      <c r="E2103" s="90" t="s">
        <v>516</v>
      </c>
    </row>
    <row r="2104" spans="1:14" ht="16.5" x14ac:dyDescent="0.3">
      <c r="A2104" s="88" t="s">
        <v>7160</v>
      </c>
      <c r="B2104" s="89" t="s">
        <v>4601</v>
      </c>
      <c r="C2104" s="90" t="s">
        <v>635</v>
      </c>
      <c r="D2104" s="90" t="s">
        <v>635</v>
      </c>
      <c r="E2104" s="90" t="s">
        <v>516</v>
      </c>
      <c r="F2104" s="87"/>
      <c r="G2104" s="87"/>
      <c r="H2104" s="87"/>
      <c r="I2104" s="87"/>
      <c r="J2104" s="87"/>
      <c r="K2104" s="87"/>
      <c r="L2104" s="87"/>
      <c r="M2104" s="87"/>
      <c r="N2104" s="87"/>
    </row>
    <row r="2105" spans="1:14" ht="16.5" x14ac:dyDescent="0.3">
      <c r="A2105" s="88" t="s">
        <v>7161</v>
      </c>
      <c r="B2105" s="89" t="s">
        <v>4556</v>
      </c>
      <c r="C2105" s="90" t="s">
        <v>635</v>
      </c>
      <c r="D2105" s="90" t="s">
        <v>635</v>
      </c>
      <c r="E2105" s="90" t="s">
        <v>516</v>
      </c>
    </row>
    <row r="2106" spans="1:14" ht="16.5" x14ac:dyDescent="0.3">
      <c r="A2106" s="88" t="s">
        <v>7162</v>
      </c>
      <c r="B2106" s="89" t="s">
        <v>4547</v>
      </c>
      <c r="C2106" s="90" t="s">
        <v>7163</v>
      </c>
      <c r="D2106" s="90" t="s">
        <v>635</v>
      </c>
      <c r="E2106" s="90" t="s">
        <v>516</v>
      </c>
      <c r="F2106" s="87"/>
      <c r="G2106" s="87"/>
      <c r="H2106" s="87"/>
      <c r="I2106" s="87"/>
      <c r="J2106" s="87"/>
      <c r="K2106" s="87"/>
      <c r="L2106" s="87"/>
      <c r="M2106" s="87"/>
      <c r="N2106" s="87"/>
    </row>
    <row r="2107" spans="1:14" ht="16.5" x14ac:dyDescent="0.3">
      <c r="A2107" s="88" t="s">
        <v>7164</v>
      </c>
      <c r="B2107" s="89" t="s">
        <v>2478</v>
      </c>
      <c r="C2107" s="90" t="s">
        <v>635</v>
      </c>
      <c r="D2107" s="90" t="s">
        <v>635</v>
      </c>
      <c r="E2107" s="90" t="s">
        <v>516</v>
      </c>
      <c r="F2107" s="87"/>
      <c r="G2107" s="87"/>
      <c r="H2107" s="87"/>
      <c r="I2107" s="87"/>
      <c r="J2107" s="87"/>
      <c r="K2107" s="87"/>
      <c r="L2107" s="87"/>
      <c r="M2107" s="87"/>
      <c r="N2107" s="87"/>
    </row>
    <row r="2108" spans="1:14" ht="16.5" x14ac:dyDescent="0.3">
      <c r="A2108" s="88" t="s">
        <v>7165</v>
      </c>
      <c r="B2108" s="89" t="s">
        <v>4723</v>
      </c>
      <c r="C2108" s="90" t="s">
        <v>635</v>
      </c>
      <c r="D2108" s="90" t="s">
        <v>635</v>
      </c>
      <c r="E2108" s="90" t="s">
        <v>541</v>
      </c>
    </row>
    <row r="2109" spans="1:14" ht="16.5" x14ac:dyDescent="0.3">
      <c r="A2109" s="88" t="s">
        <v>2479</v>
      </c>
      <c r="B2109" s="89" t="s">
        <v>4506</v>
      </c>
      <c r="C2109" s="90" t="s">
        <v>2481</v>
      </c>
      <c r="D2109" s="90" t="s">
        <v>635</v>
      </c>
      <c r="E2109" s="90" t="s">
        <v>516</v>
      </c>
      <c r="F2109" s="87"/>
      <c r="G2109" s="87"/>
      <c r="H2109" s="87"/>
      <c r="I2109" s="87"/>
      <c r="J2109" s="87"/>
      <c r="K2109" s="87"/>
      <c r="L2109" s="87"/>
      <c r="M2109" s="87"/>
      <c r="N2109" s="87"/>
    </row>
    <row r="2110" spans="1:14" ht="16.5" x14ac:dyDescent="0.3">
      <c r="A2110" s="88" t="s">
        <v>7166</v>
      </c>
      <c r="B2110" s="89" t="s">
        <v>4602</v>
      </c>
      <c r="C2110" s="90" t="s">
        <v>635</v>
      </c>
      <c r="D2110" s="90" t="s">
        <v>635</v>
      </c>
      <c r="E2110" s="90" t="s">
        <v>516</v>
      </c>
    </row>
    <row r="2111" spans="1:14" ht="16.5" x14ac:dyDescent="0.3">
      <c r="A2111" s="88" t="s">
        <v>7167</v>
      </c>
      <c r="B2111" s="89" t="s">
        <v>4724</v>
      </c>
      <c r="C2111" s="90" t="s">
        <v>635</v>
      </c>
      <c r="D2111" s="90" t="s">
        <v>635</v>
      </c>
      <c r="E2111" s="90" t="s">
        <v>516</v>
      </c>
    </row>
    <row r="2112" spans="1:14" ht="16.5" x14ac:dyDescent="0.3">
      <c r="A2112" s="88" t="s">
        <v>7168</v>
      </c>
      <c r="B2112" s="89" t="s">
        <v>7169</v>
      </c>
      <c r="C2112" s="90" t="s">
        <v>635</v>
      </c>
      <c r="D2112" s="90" t="s">
        <v>635</v>
      </c>
      <c r="E2112" s="90" t="s">
        <v>516</v>
      </c>
    </row>
    <row r="2113" spans="1:14" ht="16.5" x14ac:dyDescent="0.3">
      <c r="A2113" s="88" t="s">
        <v>7170</v>
      </c>
      <c r="B2113" s="89" t="s">
        <v>7171</v>
      </c>
      <c r="C2113" s="90" t="s">
        <v>7172</v>
      </c>
      <c r="D2113" s="90" t="s">
        <v>635</v>
      </c>
      <c r="E2113" s="90" t="s">
        <v>516</v>
      </c>
      <c r="F2113" s="87"/>
      <c r="G2113" s="87"/>
      <c r="H2113" s="87"/>
      <c r="I2113" s="87"/>
      <c r="J2113" s="87"/>
      <c r="K2113" s="87"/>
      <c r="L2113" s="87"/>
      <c r="M2113" s="87"/>
      <c r="N2113" s="87"/>
    </row>
    <row r="2114" spans="1:14" ht="16.5" x14ac:dyDescent="0.3">
      <c r="A2114" s="88" t="s">
        <v>2499</v>
      </c>
      <c r="B2114" s="89" t="s">
        <v>2500</v>
      </c>
      <c r="C2114" s="90" t="s">
        <v>635</v>
      </c>
      <c r="D2114" s="90" t="s">
        <v>635</v>
      </c>
      <c r="E2114" s="90" t="s">
        <v>516</v>
      </c>
      <c r="F2114" s="87"/>
      <c r="G2114" s="87"/>
      <c r="H2114" s="87"/>
      <c r="I2114" s="87"/>
      <c r="J2114" s="87"/>
      <c r="K2114" s="87"/>
      <c r="L2114" s="87"/>
      <c r="M2114" s="87"/>
      <c r="N2114" s="87"/>
    </row>
    <row r="2115" spans="1:14" ht="16.5" x14ac:dyDescent="0.3">
      <c r="A2115" s="88" t="s">
        <v>2501</v>
      </c>
      <c r="B2115" s="89" t="s">
        <v>4741</v>
      </c>
      <c r="C2115" s="90" t="s">
        <v>7173</v>
      </c>
      <c r="D2115" s="90" t="s">
        <v>635</v>
      </c>
      <c r="E2115" s="90" t="s">
        <v>541</v>
      </c>
      <c r="F2115" s="87"/>
      <c r="G2115" s="87"/>
      <c r="H2115" s="87"/>
      <c r="I2115" s="87"/>
      <c r="J2115" s="87"/>
      <c r="K2115" s="87"/>
      <c r="L2115" s="87"/>
      <c r="M2115" s="87"/>
      <c r="N2115" s="87"/>
    </row>
    <row r="2116" spans="1:14" ht="16.5" x14ac:dyDescent="0.3">
      <c r="A2116" s="88" t="s">
        <v>7174</v>
      </c>
      <c r="B2116" s="89" t="s">
        <v>4592</v>
      </c>
      <c r="C2116" s="90" t="s">
        <v>635</v>
      </c>
      <c r="D2116" s="90" t="s">
        <v>635</v>
      </c>
      <c r="E2116" s="90" t="s">
        <v>541</v>
      </c>
    </row>
    <row r="2117" spans="1:14" ht="16.5" x14ac:dyDescent="0.3">
      <c r="A2117" s="88" t="s">
        <v>2515</v>
      </c>
      <c r="B2117" s="89" t="s">
        <v>4384</v>
      </c>
      <c r="C2117" s="90" t="s">
        <v>635</v>
      </c>
      <c r="D2117" s="90" t="s">
        <v>635</v>
      </c>
      <c r="E2117" s="90" t="s">
        <v>516</v>
      </c>
      <c r="F2117" s="87"/>
      <c r="G2117" s="87"/>
      <c r="H2117" s="87"/>
      <c r="I2117" s="87"/>
      <c r="J2117" s="87"/>
      <c r="K2117" s="87"/>
      <c r="L2117" s="87"/>
      <c r="M2117" s="87"/>
      <c r="N2117" s="87"/>
    </row>
    <row r="2118" spans="1:14" ht="16.5" x14ac:dyDescent="0.3">
      <c r="A2118" s="88" t="s">
        <v>2517</v>
      </c>
      <c r="B2118" s="89" t="s">
        <v>2518</v>
      </c>
      <c r="C2118" s="90" t="s">
        <v>635</v>
      </c>
      <c r="D2118" s="90" t="s">
        <v>635</v>
      </c>
      <c r="E2118" s="90" t="s">
        <v>516</v>
      </c>
      <c r="F2118" s="87"/>
      <c r="G2118" s="87"/>
      <c r="H2118" s="87"/>
      <c r="I2118" s="87"/>
      <c r="J2118" s="87"/>
      <c r="K2118" s="87"/>
      <c r="L2118" s="87"/>
      <c r="M2118" s="87"/>
      <c r="N2118" s="87"/>
    </row>
    <row r="2119" spans="1:14" ht="16.5" x14ac:dyDescent="0.3">
      <c r="A2119" s="88" t="s">
        <v>7175</v>
      </c>
      <c r="B2119" s="89" t="s">
        <v>4728</v>
      </c>
      <c r="C2119" s="90" t="s">
        <v>635</v>
      </c>
      <c r="D2119" s="90" t="s">
        <v>635</v>
      </c>
      <c r="E2119" s="90" t="s">
        <v>541</v>
      </c>
    </row>
    <row r="2120" spans="1:14" ht="16.5" x14ac:dyDescent="0.3">
      <c r="A2120" s="88" t="s">
        <v>7176</v>
      </c>
      <c r="B2120" s="89" t="s">
        <v>4500</v>
      </c>
      <c r="C2120" s="90" t="s">
        <v>7177</v>
      </c>
      <c r="D2120" s="90" t="s">
        <v>635</v>
      </c>
      <c r="E2120" s="90" t="s">
        <v>516</v>
      </c>
      <c r="F2120" s="87"/>
      <c r="G2120" s="87"/>
      <c r="H2120" s="87"/>
      <c r="I2120" s="87"/>
      <c r="J2120" s="87"/>
      <c r="K2120" s="87"/>
      <c r="L2120" s="87"/>
      <c r="M2120" s="87"/>
      <c r="N2120" s="87"/>
    </row>
    <row r="2121" spans="1:14" ht="16.5" x14ac:dyDescent="0.3">
      <c r="A2121" s="88" t="s">
        <v>2523</v>
      </c>
      <c r="B2121" s="89" t="s">
        <v>2524</v>
      </c>
      <c r="C2121" s="90" t="s">
        <v>635</v>
      </c>
      <c r="D2121" s="90" t="s">
        <v>635</v>
      </c>
      <c r="E2121" s="90" t="s">
        <v>516</v>
      </c>
      <c r="F2121" s="87"/>
      <c r="G2121" s="87"/>
      <c r="H2121" s="87"/>
      <c r="I2121" s="87"/>
      <c r="J2121" s="87"/>
      <c r="K2121" s="87"/>
      <c r="L2121" s="87"/>
      <c r="M2121" s="87"/>
      <c r="N2121" s="87"/>
    </row>
    <row r="2122" spans="1:14" ht="16.5" x14ac:dyDescent="0.3">
      <c r="A2122" s="88" t="s">
        <v>7178</v>
      </c>
      <c r="B2122" s="89" t="s">
        <v>7179</v>
      </c>
      <c r="C2122" s="90" t="s">
        <v>635</v>
      </c>
      <c r="D2122" s="90" t="s">
        <v>635</v>
      </c>
      <c r="E2122" s="90" t="s">
        <v>516</v>
      </c>
    </row>
    <row r="2123" spans="1:14" ht="16.5" x14ac:dyDescent="0.3">
      <c r="A2123" s="88" t="s">
        <v>7180</v>
      </c>
      <c r="B2123" s="89" t="s">
        <v>7181</v>
      </c>
      <c r="C2123" s="90" t="s">
        <v>635</v>
      </c>
      <c r="D2123" s="90" t="s">
        <v>635</v>
      </c>
      <c r="E2123" s="90" t="s">
        <v>541</v>
      </c>
    </row>
    <row r="2124" spans="1:14" ht="16.5" x14ac:dyDescent="0.3">
      <c r="A2124" s="88" t="s">
        <v>7182</v>
      </c>
      <c r="B2124" s="89" t="s">
        <v>7183</v>
      </c>
      <c r="C2124" s="90" t="s">
        <v>635</v>
      </c>
      <c r="D2124" s="90" t="s">
        <v>635</v>
      </c>
      <c r="E2124" s="90" t="s">
        <v>516</v>
      </c>
    </row>
    <row r="2125" spans="1:14" ht="16.5" x14ac:dyDescent="0.3">
      <c r="A2125" s="88" t="s">
        <v>7184</v>
      </c>
      <c r="B2125" s="89" t="s">
        <v>7185</v>
      </c>
      <c r="C2125" s="90" t="s">
        <v>635</v>
      </c>
      <c r="D2125" s="90" t="s">
        <v>635</v>
      </c>
      <c r="E2125" s="90" t="s">
        <v>516</v>
      </c>
      <c r="F2125" s="87"/>
      <c r="G2125" s="87"/>
      <c r="H2125" s="87"/>
      <c r="I2125" s="87"/>
      <c r="J2125" s="87"/>
      <c r="K2125" s="87"/>
      <c r="L2125" s="87"/>
      <c r="M2125" s="87"/>
      <c r="N2125" s="87"/>
    </row>
    <row r="2126" spans="1:14" ht="16.5" x14ac:dyDescent="0.3">
      <c r="A2126" s="88" t="s">
        <v>7186</v>
      </c>
      <c r="B2126" s="89" t="s">
        <v>4526</v>
      </c>
      <c r="C2126" s="90" t="s">
        <v>635</v>
      </c>
      <c r="D2126" s="90" t="s">
        <v>635</v>
      </c>
      <c r="E2126" s="90" t="s">
        <v>516</v>
      </c>
    </row>
    <row r="2127" spans="1:14" ht="16.5" x14ac:dyDescent="0.3">
      <c r="A2127" s="88" t="s">
        <v>7187</v>
      </c>
      <c r="B2127" s="89" t="s">
        <v>2537</v>
      </c>
      <c r="C2127" s="90" t="s">
        <v>635</v>
      </c>
      <c r="D2127" s="90" t="s">
        <v>635</v>
      </c>
      <c r="E2127" s="90" t="s">
        <v>516</v>
      </c>
    </row>
    <row r="2128" spans="1:14" ht="16.5" x14ac:dyDescent="0.3">
      <c r="A2128" s="88" t="s">
        <v>7188</v>
      </c>
      <c r="B2128" s="89" t="s">
        <v>7189</v>
      </c>
      <c r="C2128" s="90" t="s">
        <v>635</v>
      </c>
      <c r="D2128" s="90" t="s">
        <v>635</v>
      </c>
      <c r="E2128" s="90" t="s">
        <v>541</v>
      </c>
    </row>
    <row r="2129" spans="1:14" ht="16.5" x14ac:dyDescent="0.3">
      <c r="A2129" s="88" t="s">
        <v>7190</v>
      </c>
      <c r="B2129" s="89" t="s">
        <v>4440</v>
      </c>
      <c r="C2129" s="90" t="s">
        <v>7191</v>
      </c>
      <c r="D2129" s="90" t="s">
        <v>635</v>
      </c>
      <c r="E2129" s="90" t="s">
        <v>541</v>
      </c>
    </row>
    <row r="2130" spans="1:14" ht="16.5" x14ac:dyDescent="0.3">
      <c r="A2130" s="88" t="s">
        <v>7192</v>
      </c>
      <c r="B2130" s="89" t="s">
        <v>7193</v>
      </c>
      <c r="C2130" s="90" t="s">
        <v>635</v>
      </c>
      <c r="D2130" s="90" t="s">
        <v>635</v>
      </c>
      <c r="E2130" s="90" t="s">
        <v>516</v>
      </c>
      <c r="F2130" s="87"/>
      <c r="G2130" s="87"/>
      <c r="H2130" s="87"/>
      <c r="I2130" s="87"/>
      <c r="J2130" s="87"/>
      <c r="K2130" s="87"/>
      <c r="L2130" s="87"/>
      <c r="M2130" s="87"/>
      <c r="N2130" s="87"/>
    </row>
    <row r="2131" spans="1:14" ht="16.5" x14ac:dyDescent="0.3">
      <c r="A2131" s="88" t="s">
        <v>2543</v>
      </c>
      <c r="B2131" s="89" t="s">
        <v>2544</v>
      </c>
      <c r="C2131" s="90" t="s">
        <v>635</v>
      </c>
      <c r="D2131" s="90" t="s">
        <v>635</v>
      </c>
      <c r="E2131" s="90" t="s">
        <v>516</v>
      </c>
      <c r="F2131" s="87"/>
      <c r="G2131" s="87"/>
      <c r="H2131" s="87"/>
      <c r="I2131" s="87"/>
      <c r="J2131" s="87"/>
      <c r="K2131" s="87"/>
      <c r="L2131" s="87"/>
      <c r="M2131" s="87"/>
      <c r="N2131" s="87"/>
    </row>
    <row r="2132" spans="1:14" ht="16.5" x14ac:dyDescent="0.3">
      <c r="A2132" s="88" t="s">
        <v>2546</v>
      </c>
      <c r="B2132" s="89" t="s">
        <v>7194</v>
      </c>
      <c r="C2132" s="90" t="s">
        <v>635</v>
      </c>
      <c r="D2132" s="90" t="s">
        <v>635</v>
      </c>
      <c r="E2132" s="90" t="s">
        <v>516</v>
      </c>
      <c r="F2132" s="87"/>
      <c r="G2132" s="87"/>
      <c r="H2132" s="87"/>
      <c r="I2132" s="87"/>
      <c r="J2132" s="87"/>
      <c r="K2132" s="87"/>
      <c r="L2132" s="87"/>
      <c r="M2132" s="87"/>
      <c r="N2132" s="87"/>
    </row>
    <row r="2133" spans="1:14" ht="16.5" x14ac:dyDescent="0.3">
      <c r="A2133" s="88" t="s">
        <v>2555</v>
      </c>
      <c r="B2133" s="89" t="s">
        <v>7195</v>
      </c>
      <c r="C2133" s="90" t="s">
        <v>635</v>
      </c>
      <c r="D2133" s="90" t="s">
        <v>635</v>
      </c>
      <c r="E2133" s="90" t="s">
        <v>516</v>
      </c>
      <c r="F2133" s="87"/>
      <c r="G2133" s="87"/>
      <c r="H2133" s="87"/>
      <c r="I2133" s="87"/>
      <c r="J2133" s="87"/>
      <c r="K2133" s="87"/>
      <c r="L2133" s="87"/>
      <c r="M2133" s="87"/>
      <c r="N2133" s="87"/>
    </row>
    <row r="2134" spans="1:14" ht="16.5" x14ac:dyDescent="0.3">
      <c r="A2134" s="88" t="s">
        <v>7196</v>
      </c>
      <c r="B2134" s="89" t="s">
        <v>4725</v>
      </c>
      <c r="C2134" s="90" t="s">
        <v>635</v>
      </c>
      <c r="D2134" s="90" t="s">
        <v>635</v>
      </c>
      <c r="E2134" s="90" t="s">
        <v>516</v>
      </c>
    </row>
    <row r="2135" spans="1:14" ht="16.5" x14ac:dyDescent="0.3">
      <c r="A2135" s="88" t="s">
        <v>7197</v>
      </c>
      <c r="B2135" s="89" t="s">
        <v>4331</v>
      </c>
      <c r="C2135" s="90" t="s">
        <v>635</v>
      </c>
      <c r="D2135" s="90" t="s">
        <v>635</v>
      </c>
      <c r="E2135" s="90" t="s">
        <v>516</v>
      </c>
    </row>
    <row r="2136" spans="1:14" ht="16.5" x14ac:dyDescent="0.3">
      <c r="A2136" s="88" t="s">
        <v>7198</v>
      </c>
      <c r="B2136" s="89" t="s">
        <v>4613</v>
      </c>
      <c r="C2136" s="90" t="s">
        <v>635</v>
      </c>
      <c r="D2136" s="90" t="s">
        <v>635</v>
      </c>
      <c r="E2136" s="90" t="s">
        <v>541</v>
      </c>
    </row>
    <row r="2137" spans="1:14" ht="16.5" x14ac:dyDescent="0.3">
      <c r="A2137" s="88" t="s">
        <v>7199</v>
      </c>
      <c r="B2137" s="89" t="s">
        <v>4727</v>
      </c>
      <c r="C2137" s="90" t="s">
        <v>635</v>
      </c>
      <c r="D2137" s="90" t="s">
        <v>635</v>
      </c>
      <c r="E2137" s="90" t="s">
        <v>541</v>
      </c>
    </row>
    <row r="2138" spans="1:14" ht="16.5" x14ac:dyDescent="0.3">
      <c r="A2138" s="88" t="s">
        <v>7200</v>
      </c>
      <c r="B2138" s="89" t="s">
        <v>3572</v>
      </c>
      <c r="C2138" s="90" t="s">
        <v>635</v>
      </c>
      <c r="D2138" s="90" t="s">
        <v>635</v>
      </c>
      <c r="E2138" s="90" t="s">
        <v>516</v>
      </c>
    </row>
    <row r="2139" spans="1:14" ht="16.5" x14ac:dyDescent="0.3">
      <c r="A2139" s="88" t="s">
        <v>7201</v>
      </c>
      <c r="B2139" s="89" t="s">
        <v>4605</v>
      </c>
      <c r="C2139" s="90" t="s">
        <v>635</v>
      </c>
      <c r="D2139" s="90" t="s">
        <v>635</v>
      </c>
      <c r="E2139" s="90" t="s">
        <v>516</v>
      </c>
    </row>
    <row r="2140" spans="1:14" ht="16.5" x14ac:dyDescent="0.3">
      <c r="A2140" s="88" t="s">
        <v>7202</v>
      </c>
      <c r="B2140" s="89" t="s">
        <v>4636</v>
      </c>
      <c r="C2140" s="90" t="s">
        <v>635</v>
      </c>
      <c r="D2140" s="90" t="s">
        <v>635</v>
      </c>
      <c r="E2140" s="90" t="s">
        <v>541</v>
      </c>
    </row>
    <row r="2141" spans="1:14" ht="16.5" x14ac:dyDescent="0.3">
      <c r="A2141" s="88" t="s">
        <v>2596</v>
      </c>
      <c r="B2141" s="89" t="s">
        <v>7203</v>
      </c>
      <c r="C2141" s="90" t="s">
        <v>635</v>
      </c>
      <c r="D2141" s="90" t="s">
        <v>635</v>
      </c>
      <c r="E2141" s="90" t="s">
        <v>541</v>
      </c>
    </row>
    <row r="2142" spans="1:14" ht="16.5" x14ac:dyDescent="0.3">
      <c r="A2142" s="88" t="s">
        <v>2598</v>
      </c>
      <c r="B2142" s="89" t="s">
        <v>2599</v>
      </c>
      <c r="C2142" s="90" t="s">
        <v>635</v>
      </c>
      <c r="D2142" s="90" t="s">
        <v>635</v>
      </c>
      <c r="E2142" s="90" t="s">
        <v>541</v>
      </c>
      <c r="F2142" s="87"/>
      <c r="G2142" s="87"/>
      <c r="H2142" s="87"/>
      <c r="I2142" s="87"/>
      <c r="J2142" s="87"/>
      <c r="K2142" s="87"/>
      <c r="L2142" s="87"/>
      <c r="M2142" s="87"/>
      <c r="N2142" s="87"/>
    </row>
    <row r="2143" spans="1:14" ht="16.5" x14ac:dyDescent="0.3">
      <c r="A2143" s="88" t="s">
        <v>7204</v>
      </c>
      <c r="B2143" s="89" t="s">
        <v>7205</v>
      </c>
      <c r="C2143" s="90" t="s">
        <v>635</v>
      </c>
      <c r="D2143" s="90" t="s">
        <v>635</v>
      </c>
      <c r="E2143" s="90" t="s">
        <v>516</v>
      </c>
    </row>
    <row r="2144" spans="1:14" ht="16.5" x14ac:dyDescent="0.3">
      <c r="A2144" s="88" t="s">
        <v>7206</v>
      </c>
      <c r="B2144" s="89" t="s">
        <v>4182</v>
      </c>
      <c r="C2144" s="90" t="s">
        <v>635</v>
      </c>
      <c r="D2144" s="90" t="s">
        <v>635</v>
      </c>
      <c r="E2144" s="90" t="s">
        <v>516</v>
      </c>
    </row>
    <row r="2145" spans="1:14" ht="16.5" x14ac:dyDescent="0.3">
      <c r="A2145" s="88" t="s">
        <v>7207</v>
      </c>
      <c r="B2145" s="89" t="s">
        <v>4722</v>
      </c>
      <c r="C2145" s="90" t="s">
        <v>635</v>
      </c>
      <c r="D2145" s="90" t="s">
        <v>635</v>
      </c>
      <c r="E2145" s="90" t="s">
        <v>516</v>
      </c>
    </row>
    <row r="2146" spans="1:14" ht="16.5" x14ac:dyDescent="0.3">
      <c r="A2146" s="88" t="s">
        <v>7208</v>
      </c>
      <c r="B2146" s="89" t="s">
        <v>7209</v>
      </c>
      <c r="C2146" s="90" t="s">
        <v>635</v>
      </c>
      <c r="D2146" s="90" t="s">
        <v>635</v>
      </c>
      <c r="E2146" s="90" t="s">
        <v>516</v>
      </c>
    </row>
    <row r="2147" spans="1:14" ht="16.5" x14ac:dyDescent="0.3">
      <c r="A2147" s="88" t="s">
        <v>7210</v>
      </c>
      <c r="B2147" s="89" t="s">
        <v>7211</v>
      </c>
      <c r="C2147" s="90" t="s">
        <v>635</v>
      </c>
      <c r="D2147" s="90" t="s">
        <v>635</v>
      </c>
      <c r="E2147" s="90" t="s">
        <v>516</v>
      </c>
    </row>
    <row r="2148" spans="1:14" ht="16.5" x14ac:dyDescent="0.3">
      <c r="A2148" s="88" t="s">
        <v>7212</v>
      </c>
      <c r="B2148" s="89" t="s">
        <v>7213</v>
      </c>
      <c r="C2148" s="90" t="s">
        <v>635</v>
      </c>
      <c r="D2148" s="90" t="s">
        <v>635</v>
      </c>
      <c r="E2148" s="90" t="s">
        <v>516</v>
      </c>
    </row>
    <row r="2149" spans="1:14" ht="16.5" x14ac:dyDescent="0.3">
      <c r="A2149" s="88" t="s">
        <v>7214</v>
      </c>
      <c r="B2149" s="89" t="s">
        <v>7215</v>
      </c>
      <c r="C2149" s="90" t="s">
        <v>635</v>
      </c>
      <c r="D2149" s="90" t="s">
        <v>635</v>
      </c>
      <c r="E2149" s="90" t="s">
        <v>516</v>
      </c>
    </row>
    <row r="2150" spans="1:14" ht="16.5" x14ac:dyDescent="0.3">
      <c r="A2150" s="88" t="s">
        <v>7216</v>
      </c>
      <c r="B2150" s="89" t="s">
        <v>7217</v>
      </c>
      <c r="C2150" s="90" t="s">
        <v>635</v>
      </c>
      <c r="D2150" s="90" t="s">
        <v>635</v>
      </c>
      <c r="E2150" s="90" t="s">
        <v>516</v>
      </c>
    </row>
    <row r="2151" spans="1:14" ht="16.5" x14ac:dyDescent="0.3">
      <c r="A2151" s="88" t="s">
        <v>7218</v>
      </c>
      <c r="B2151" s="89" t="s">
        <v>7219</v>
      </c>
      <c r="C2151" s="90" t="s">
        <v>635</v>
      </c>
      <c r="D2151" s="90" t="s">
        <v>635</v>
      </c>
      <c r="E2151" s="90" t="s">
        <v>516</v>
      </c>
    </row>
    <row r="2152" spans="1:14" ht="16.5" x14ac:dyDescent="0.3">
      <c r="A2152" s="88" t="s">
        <v>7220</v>
      </c>
      <c r="B2152" s="89" t="s">
        <v>4411</v>
      </c>
      <c r="C2152" s="90" t="s">
        <v>635</v>
      </c>
      <c r="D2152" s="90" t="s">
        <v>635</v>
      </c>
      <c r="E2152" s="90" t="s">
        <v>516</v>
      </c>
    </row>
    <row r="2153" spans="1:14" ht="16.5" x14ac:dyDescent="0.3">
      <c r="A2153" s="88" t="s">
        <v>7221</v>
      </c>
      <c r="B2153" s="89" t="s">
        <v>7222</v>
      </c>
      <c r="C2153" s="90" t="s">
        <v>635</v>
      </c>
      <c r="D2153" s="90" t="s">
        <v>635</v>
      </c>
      <c r="E2153" s="90" t="s">
        <v>541</v>
      </c>
    </row>
    <row r="2154" spans="1:14" ht="16.5" x14ac:dyDescent="0.3">
      <c r="A2154" s="88" t="s">
        <v>7223</v>
      </c>
      <c r="B2154" s="89" t="s">
        <v>4729</v>
      </c>
      <c r="C2154" s="90" t="s">
        <v>635</v>
      </c>
      <c r="D2154" s="90" t="s">
        <v>635</v>
      </c>
      <c r="E2154" s="90" t="s">
        <v>516</v>
      </c>
    </row>
    <row r="2155" spans="1:14" ht="16.5" x14ac:dyDescent="0.3">
      <c r="A2155" s="88" t="s">
        <v>2643</v>
      </c>
      <c r="B2155" s="89" t="s">
        <v>2644</v>
      </c>
      <c r="C2155" s="90" t="s">
        <v>635</v>
      </c>
      <c r="D2155" s="90" t="s">
        <v>635</v>
      </c>
      <c r="E2155" s="90" t="s">
        <v>516</v>
      </c>
      <c r="F2155" s="87"/>
      <c r="G2155" s="87"/>
      <c r="H2155" s="87"/>
      <c r="I2155" s="87"/>
      <c r="J2155" s="87"/>
      <c r="K2155" s="87"/>
      <c r="L2155" s="87"/>
      <c r="M2155" s="87"/>
      <c r="N2155" s="87"/>
    </row>
    <row r="2156" spans="1:14" ht="16.5" x14ac:dyDescent="0.3">
      <c r="A2156" s="88" t="s">
        <v>6135</v>
      </c>
      <c r="B2156" s="89" t="s">
        <v>7224</v>
      </c>
      <c r="C2156" s="90" t="s">
        <v>635</v>
      </c>
      <c r="D2156" s="90" t="s">
        <v>635</v>
      </c>
      <c r="E2156" s="90" t="s">
        <v>516</v>
      </c>
    </row>
    <row r="2157" spans="1:14" ht="16.5" x14ac:dyDescent="0.3">
      <c r="A2157" s="88" t="s">
        <v>7225</v>
      </c>
      <c r="B2157" s="89" t="s">
        <v>7226</v>
      </c>
      <c r="C2157" s="90" t="s">
        <v>635</v>
      </c>
      <c r="D2157" s="90" t="s">
        <v>635</v>
      </c>
      <c r="E2157" s="90" t="s">
        <v>516</v>
      </c>
    </row>
    <row r="2158" spans="1:14" ht="16.5" x14ac:dyDescent="0.3">
      <c r="A2158" s="88" t="s">
        <v>7227</v>
      </c>
      <c r="B2158" s="89" t="s">
        <v>7228</v>
      </c>
      <c r="C2158" s="90" t="s">
        <v>635</v>
      </c>
      <c r="D2158" s="90" t="s">
        <v>635</v>
      </c>
      <c r="E2158" s="90" t="s">
        <v>516</v>
      </c>
    </row>
    <row r="2159" spans="1:14" ht="16.5" x14ac:dyDescent="0.3">
      <c r="A2159" s="88" t="s">
        <v>7229</v>
      </c>
      <c r="B2159" s="89" t="s">
        <v>2659</v>
      </c>
      <c r="C2159" s="90" t="s">
        <v>2660</v>
      </c>
      <c r="D2159" s="90" t="s">
        <v>635</v>
      </c>
      <c r="E2159" s="90" t="s">
        <v>516</v>
      </c>
      <c r="F2159" s="87"/>
      <c r="G2159" s="87"/>
      <c r="H2159" s="87"/>
      <c r="I2159" s="87"/>
      <c r="J2159" s="87"/>
      <c r="K2159" s="87"/>
      <c r="L2159" s="87"/>
      <c r="M2159" s="87"/>
      <c r="N2159" s="87"/>
    </row>
    <row r="2160" spans="1:14" ht="16.5" x14ac:dyDescent="0.3">
      <c r="A2160" s="88" t="s">
        <v>7230</v>
      </c>
      <c r="B2160" s="89" t="s">
        <v>7231</v>
      </c>
      <c r="C2160" s="90" t="s">
        <v>635</v>
      </c>
      <c r="D2160" s="90" t="s">
        <v>635</v>
      </c>
      <c r="E2160" s="90" t="s">
        <v>516</v>
      </c>
    </row>
    <row r="2161" spans="1:14" ht="16.5" x14ac:dyDescent="0.3">
      <c r="A2161" s="88" t="s">
        <v>2662</v>
      </c>
      <c r="B2161" s="89" t="s">
        <v>2663</v>
      </c>
      <c r="C2161" s="90" t="s">
        <v>635</v>
      </c>
      <c r="D2161" s="90" t="s">
        <v>635</v>
      </c>
      <c r="E2161" s="90" t="s">
        <v>516</v>
      </c>
      <c r="F2161" s="87"/>
      <c r="G2161" s="87"/>
      <c r="H2161" s="87"/>
      <c r="I2161" s="87"/>
      <c r="J2161" s="87"/>
      <c r="K2161" s="87"/>
      <c r="L2161" s="87"/>
      <c r="M2161" s="87"/>
      <c r="N2161" s="87"/>
    </row>
    <row r="2162" spans="1:14" ht="16.5" x14ac:dyDescent="0.3">
      <c r="A2162" s="88" t="s">
        <v>7232</v>
      </c>
      <c r="B2162" s="89" t="s">
        <v>4607</v>
      </c>
      <c r="C2162" s="90" t="s">
        <v>635</v>
      </c>
      <c r="D2162" s="90" t="s">
        <v>635</v>
      </c>
      <c r="E2162" s="90" t="s">
        <v>516</v>
      </c>
      <c r="F2162" s="87"/>
      <c r="G2162" s="87"/>
      <c r="H2162" s="87"/>
      <c r="I2162" s="87"/>
      <c r="J2162" s="87"/>
      <c r="K2162" s="87"/>
      <c r="L2162" s="87"/>
      <c r="M2162" s="87"/>
      <c r="N2162" s="87"/>
    </row>
    <row r="2163" spans="1:14" ht="16.5" x14ac:dyDescent="0.3">
      <c r="A2163" s="88" t="s">
        <v>7233</v>
      </c>
      <c r="B2163" s="89" t="s">
        <v>1688</v>
      </c>
      <c r="C2163" s="90" t="s">
        <v>635</v>
      </c>
      <c r="D2163" s="90" t="s">
        <v>635</v>
      </c>
      <c r="E2163" s="90" t="s">
        <v>516</v>
      </c>
    </row>
    <row r="2164" spans="1:14" ht="16.5" x14ac:dyDescent="0.3">
      <c r="A2164" s="88" t="s">
        <v>2664</v>
      </c>
      <c r="B2164" s="89" t="s">
        <v>7234</v>
      </c>
      <c r="C2164" s="90" t="s">
        <v>635</v>
      </c>
      <c r="D2164" s="90" t="s">
        <v>635</v>
      </c>
      <c r="E2164" s="90" t="s">
        <v>516</v>
      </c>
      <c r="F2164" s="87"/>
      <c r="G2164" s="87"/>
      <c r="H2164" s="87"/>
      <c r="I2164" s="87"/>
      <c r="J2164" s="87"/>
      <c r="K2164" s="87"/>
      <c r="L2164" s="87"/>
      <c r="M2164" s="87"/>
      <c r="N2164" s="87"/>
    </row>
    <row r="2165" spans="1:14" ht="16.5" x14ac:dyDescent="0.3">
      <c r="A2165" s="88" t="s">
        <v>7235</v>
      </c>
      <c r="B2165" s="89" t="s">
        <v>7236</v>
      </c>
      <c r="C2165" s="90" t="s">
        <v>635</v>
      </c>
      <c r="D2165" s="90" t="s">
        <v>635</v>
      </c>
      <c r="E2165" s="90" t="s">
        <v>516</v>
      </c>
    </row>
    <row r="2166" spans="1:14" ht="16.5" x14ac:dyDescent="0.3">
      <c r="A2166" s="88" t="s">
        <v>7237</v>
      </c>
      <c r="B2166" s="89" t="s">
        <v>7238</v>
      </c>
      <c r="C2166" s="90" t="s">
        <v>7239</v>
      </c>
      <c r="D2166" s="90" t="s">
        <v>635</v>
      </c>
      <c r="E2166" s="90" t="s">
        <v>516</v>
      </c>
      <c r="F2166" s="87"/>
      <c r="G2166" s="87"/>
      <c r="H2166" s="87"/>
      <c r="I2166" s="87"/>
      <c r="J2166" s="87"/>
      <c r="K2166" s="87"/>
      <c r="L2166" s="87"/>
      <c r="M2166" s="87"/>
      <c r="N2166" s="87"/>
    </row>
    <row r="2167" spans="1:14" ht="16.5" x14ac:dyDescent="0.3">
      <c r="A2167" s="88" t="s">
        <v>7240</v>
      </c>
      <c r="B2167" s="89" t="s">
        <v>4577</v>
      </c>
      <c r="C2167" s="90" t="s">
        <v>635</v>
      </c>
      <c r="D2167" s="90" t="s">
        <v>635</v>
      </c>
      <c r="E2167" s="90" t="s">
        <v>516</v>
      </c>
    </row>
    <row r="2168" spans="1:14" ht="16.5" x14ac:dyDescent="0.3">
      <c r="A2168" s="88" t="s">
        <v>7241</v>
      </c>
      <c r="B2168" s="89" t="s">
        <v>7242</v>
      </c>
      <c r="C2168" s="90" t="s">
        <v>7243</v>
      </c>
      <c r="D2168" s="90" t="s">
        <v>635</v>
      </c>
      <c r="E2168" s="90" t="s">
        <v>516</v>
      </c>
      <c r="F2168" s="87"/>
      <c r="G2168" s="87"/>
      <c r="H2168" s="87"/>
      <c r="I2168" s="87"/>
      <c r="J2168" s="87"/>
      <c r="K2168" s="87"/>
      <c r="L2168" s="87"/>
      <c r="M2168" s="87"/>
      <c r="N2168" s="87"/>
    </row>
    <row r="2169" spans="1:14" ht="16.5" x14ac:dyDescent="0.3">
      <c r="A2169" s="88" t="s">
        <v>7244</v>
      </c>
      <c r="B2169" s="89" t="s">
        <v>4421</v>
      </c>
      <c r="C2169" s="90" t="s">
        <v>635</v>
      </c>
      <c r="D2169" s="90" t="s">
        <v>635</v>
      </c>
      <c r="E2169" s="90" t="s">
        <v>516</v>
      </c>
    </row>
    <row r="2170" spans="1:14" ht="16.5" x14ac:dyDescent="0.3">
      <c r="A2170" s="88" t="s">
        <v>7245</v>
      </c>
      <c r="B2170" s="89" t="s">
        <v>7246</v>
      </c>
      <c r="C2170" s="90" t="s">
        <v>635</v>
      </c>
      <c r="D2170" s="90" t="s">
        <v>635</v>
      </c>
      <c r="E2170" s="90" t="s">
        <v>516</v>
      </c>
    </row>
    <row r="2171" spans="1:14" ht="16.5" x14ac:dyDescent="0.3">
      <c r="A2171" s="88" t="s">
        <v>2720</v>
      </c>
      <c r="B2171" s="89" t="s">
        <v>2721</v>
      </c>
      <c r="C2171" s="90" t="s">
        <v>635</v>
      </c>
      <c r="D2171" s="90" t="s">
        <v>635</v>
      </c>
      <c r="E2171" s="90" t="s">
        <v>516</v>
      </c>
      <c r="F2171" s="87"/>
      <c r="G2171" s="87"/>
      <c r="H2171" s="87"/>
      <c r="I2171" s="87"/>
      <c r="J2171" s="87"/>
      <c r="K2171" s="87"/>
      <c r="L2171" s="87"/>
      <c r="M2171" s="87"/>
      <c r="N2171" s="87"/>
    </row>
    <row r="2172" spans="1:14" ht="16.5" x14ac:dyDescent="0.3">
      <c r="A2172" s="88" t="s">
        <v>7247</v>
      </c>
      <c r="B2172" s="89" t="s">
        <v>5969</v>
      </c>
      <c r="C2172" s="90" t="s">
        <v>635</v>
      </c>
      <c r="D2172" s="90" t="s">
        <v>635</v>
      </c>
      <c r="E2172" s="90" t="s">
        <v>516</v>
      </c>
      <c r="F2172" s="87"/>
      <c r="G2172" s="87"/>
      <c r="H2172" s="87"/>
      <c r="I2172" s="87"/>
      <c r="J2172" s="87"/>
      <c r="K2172" s="87"/>
      <c r="L2172" s="87"/>
      <c r="M2172" s="87"/>
      <c r="N2172" s="87"/>
    </row>
    <row r="2173" spans="1:14" ht="16.5" x14ac:dyDescent="0.3">
      <c r="A2173" s="88" t="s">
        <v>2728</v>
      </c>
      <c r="B2173" s="89" t="s">
        <v>2729</v>
      </c>
      <c r="C2173" s="90" t="s">
        <v>635</v>
      </c>
      <c r="D2173" s="90" t="s">
        <v>635</v>
      </c>
      <c r="E2173" s="90" t="s">
        <v>516</v>
      </c>
      <c r="F2173" s="87"/>
      <c r="G2173" s="87"/>
      <c r="H2173" s="87"/>
      <c r="I2173" s="87"/>
      <c r="J2173" s="87"/>
      <c r="K2173" s="87"/>
      <c r="L2173" s="87"/>
      <c r="M2173" s="87"/>
      <c r="N2173" s="87"/>
    </row>
    <row r="2174" spans="1:14" ht="16.5" x14ac:dyDescent="0.3">
      <c r="A2174" s="88" t="s">
        <v>7248</v>
      </c>
      <c r="B2174" s="89" t="s">
        <v>4600</v>
      </c>
      <c r="C2174" s="90" t="s">
        <v>635</v>
      </c>
      <c r="D2174" s="90" t="s">
        <v>635</v>
      </c>
      <c r="E2174" s="90" t="s">
        <v>516</v>
      </c>
    </row>
    <row r="2175" spans="1:14" ht="16.5" x14ac:dyDescent="0.3">
      <c r="A2175" s="88" t="s">
        <v>7249</v>
      </c>
      <c r="B2175" s="89" t="s">
        <v>7250</v>
      </c>
      <c r="C2175" s="90" t="s">
        <v>635</v>
      </c>
      <c r="D2175" s="90" t="s">
        <v>635</v>
      </c>
      <c r="E2175" s="90" t="s">
        <v>541</v>
      </c>
      <c r="F2175" s="87"/>
      <c r="G2175" s="87"/>
      <c r="H2175" s="87"/>
      <c r="I2175" s="87"/>
      <c r="J2175" s="87"/>
      <c r="K2175" s="87"/>
      <c r="L2175" s="87"/>
      <c r="M2175" s="87"/>
      <c r="N2175" s="87"/>
    </row>
    <row r="2176" spans="1:14" ht="16.5" x14ac:dyDescent="0.3">
      <c r="A2176" s="88" t="s">
        <v>7251</v>
      </c>
      <c r="B2176" s="89" t="s">
        <v>7252</v>
      </c>
      <c r="C2176" s="90" t="s">
        <v>635</v>
      </c>
      <c r="D2176" s="90" t="s">
        <v>635</v>
      </c>
      <c r="E2176" s="90" t="s">
        <v>516</v>
      </c>
    </row>
    <row r="2177" spans="1:14" ht="16.5" x14ac:dyDescent="0.3">
      <c r="A2177" s="88" t="s">
        <v>7253</v>
      </c>
      <c r="B2177" s="89" t="s">
        <v>4732</v>
      </c>
      <c r="C2177" s="90" t="s">
        <v>635</v>
      </c>
      <c r="D2177" s="90" t="s">
        <v>635</v>
      </c>
      <c r="E2177" s="90" t="s">
        <v>516</v>
      </c>
    </row>
    <row r="2178" spans="1:14" ht="16.5" x14ac:dyDescent="0.3">
      <c r="A2178" s="88" t="s">
        <v>2746</v>
      </c>
      <c r="B2178" s="89" t="s">
        <v>2747</v>
      </c>
      <c r="C2178" s="90" t="s">
        <v>2748</v>
      </c>
      <c r="D2178" s="90" t="s">
        <v>635</v>
      </c>
      <c r="E2178" s="90" t="s">
        <v>516</v>
      </c>
      <c r="F2178" s="87"/>
      <c r="G2178" s="87"/>
      <c r="H2178" s="87"/>
      <c r="I2178" s="87"/>
      <c r="J2178" s="87"/>
      <c r="K2178" s="87"/>
      <c r="L2178" s="87"/>
      <c r="M2178" s="87"/>
      <c r="N2178" s="87"/>
    </row>
    <row r="2179" spans="1:14" ht="16.5" x14ac:dyDescent="0.3">
      <c r="A2179" s="88" t="s">
        <v>2766</v>
      </c>
      <c r="B2179" s="89" t="s">
        <v>2767</v>
      </c>
      <c r="C2179" s="90" t="s">
        <v>2768</v>
      </c>
      <c r="D2179" s="90" t="s">
        <v>635</v>
      </c>
      <c r="E2179" s="90" t="s">
        <v>516</v>
      </c>
      <c r="F2179" s="87"/>
      <c r="G2179" s="87"/>
      <c r="H2179" s="87"/>
      <c r="I2179" s="87"/>
      <c r="J2179" s="87"/>
      <c r="K2179" s="87"/>
      <c r="L2179" s="87"/>
      <c r="M2179" s="87"/>
      <c r="N2179" s="87"/>
    </row>
    <row r="2180" spans="1:14" ht="16.5" x14ac:dyDescent="0.3">
      <c r="A2180" s="88" t="s">
        <v>7254</v>
      </c>
      <c r="B2180" s="89" t="s">
        <v>7255</v>
      </c>
      <c r="C2180" s="90" t="s">
        <v>635</v>
      </c>
      <c r="D2180" s="90" t="s">
        <v>635</v>
      </c>
      <c r="E2180" s="90" t="s">
        <v>541</v>
      </c>
    </row>
    <row r="2181" spans="1:14" ht="16.5" x14ac:dyDescent="0.3">
      <c r="A2181" s="88" t="s">
        <v>7256</v>
      </c>
      <c r="B2181" s="89" t="s">
        <v>7257</v>
      </c>
      <c r="C2181" s="90" t="s">
        <v>635</v>
      </c>
      <c r="D2181" s="90" t="s">
        <v>635</v>
      </c>
      <c r="E2181" s="90" t="s">
        <v>516</v>
      </c>
    </row>
    <row r="2182" spans="1:14" ht="16.5" x14ac:dyDescent="0.3">
      <c r="A2182" s="88" t="s">
        <v>7258</v>
      </c>
      <c r="B2182" s="89" t="s">
        <v>7259</v>
      </c>
      <c r="C2182" s="90" t="s">
        <v>635</v>
      </c>
      <c r="D2182" s="90" t="s">
        <v>635</v>
      </c>
      <c r="E2182" s="90" t="s">
        <v>516</v>
      </c>
      <c r="F2182" s="87"/>
      <c r="G2182" s="87"/>
      <c r="H2182" s="87"/>
      <c r="I2182" s="87"/>
      <c r="J2182" s="87"/>
      <c r="K2182" s="87"/>
      <c r="L2182" s="87"/>
      <c r="M2182" s="87"/>
      <c r="N2182" s="87"/>
    </row>
    <row r="2183" spans="1:14" ht="16.5" x14ac:dyDescent="0.3">
      <c r="A2183" s="88" t="s">
        <v>7260</v>
      </c>
      <c r="B2183" s="89" t="s">
        <v>4564</v>
      </c>
      <c r="C2183" s="90" t="s">
        <v>635</v>
      </c>
      <c r="D2183" s="90" t="s">
        <v>635</v>
      </c>
      <c r="E2183" s="90" t="s">
        <v>516</v>
      </c>
    </row>
    <row r="2184" spans="1:14" ht="16.5" x14ac:dyDescent="0.3">
      <c r="A2184" s="88" t="s">
        <v>7261</v>
      </c>
      <c r="B2184" s="89" t="s">
        <v>4431</v>
      </c>
      <c r="C2184" s="90" t="s">
        <v>635</v>
      </c>
      <c r="D2184" s="90" t="s">
        <v>635</v>
      </c>
      <c r="E2184" s="90" t="s">
        <v>516</v>
      </c>
    </row>
    <row r="2185" spans="1:14" ht="16.5" x14ac:dyDescent="0.3">
      <c r="A2185" s="88" t="s">
        <v>7262</v>
      </c>
      <c r="B2185" s="89" t="s">
        <v>4654</v>
      </c>
      <c r="C2185" s="90" t="s">
        <v>7263</v>
      </c>
      <c r="D2185" s="90" t="s">
        <v>635</v>
      </c>
      <c r="E2185" s="90" t="s">
        <v>516</v>
      </c>
    </row>
    <row r="2186" spans="1:14" ht="16.5" x14ac:dyDescent="0.3">
      <c r="A2186" s="88" t="s">
        <v>2810</v>
      </c>
      <c r="B2186" s="89" t="s">
        <v>2811</v>
      </c>
      <c r="C2186" s="90" t="s">
        <v>635</v>
      </c>
      <c r="D2186" s="90" t="s">
        <v>635</v>
      </c>
      <c r="E2186" s="90" t="s">
        <v>516</v>
      </c>
      <c r="F2186" s="87"/>
      <c r="G2186" s="87"/>
      <c r="H2186" s="87"/>
      <c r="I2186" s="87"/>
      <c r="J2186" s="87"/>
      <c r="K2186" s="87"/>
      <c r="L2186" s="87"/>
      <c r="M2186" s="87"/>
      <c r="N2186" s="87"/>
    </row>
    <row r="2187" spans="1:14" ht="16.5" x14ac:dyDescent="0.3">
      <c r="A2187" s="88" t="s">
        <v>7264</v>
      </c>
      <c r="B2187" s="89" t="s">
        <v>7265</v>
      </c>
      <c r="C2187" s="90" t="s">
        <v>635</v>
      </c>
      <c r="D2187" s="90" t="s">
        <v>635</v>
      </c>
      <c r="E2187" s="90" t="s">
        <v>516</v>
      </c>
      <c r="F2187" s="87"/>
      <c r="G2187" s="87"/>
      <c r="H2187" s="87"/>
      <c r="I2187" s="87"/>
      <c r="J2187" s="87"/>
      <c r="K2187" s="87"/>
      <c r="L2187" s="87"/>
      <c r="M2187" s="87"/>
      <c r="N2187" s="87"/>
    </row>
    <row r="2188" spans="1:14" ht="16.5" x14ac:dyDescent="0.3">
      <c r="A2188" s="88" t="s">
        <v>2812</v>
      </c>
      <c r="B2188" s="89" t="s">
        <v>2813</v>
      </c>
      <c r="C2188" s="90" t="s">
        <v>635</v>
      </c>
      <c r="D2188" s="90" t="s">
        <v>635</v>
      </c>
      <c r="E2188" s="90" t="s">
        <v>541</v>
      </c>
      <c r="F2188" s="87"/>
      <c r="G2188" s="87"/>
      <c r="H2188" s="87"/>
      <c r="I2188" s="87"/>
      <c r="J2188" s="87"/>
      <c r="K2188" s="87"/>
      <c r="L2188" s="87"/>
      <c r="M2188" s="87"/>
      <c r="N2188" s="87"/>
    </row>
    <row r="2189" spans="1:14" ht="16.5" x14ac:dyDescent="0.3">
      <c r="A2189" s="88" t="s">
        <v>2814</v>
      </c>
      <c r="B2189" s="89" t="s">
        <v>7266</v>
      </c>
      <c r="C2189" s="90" t="s">
        <v>635</v>
      </c>
      <c r="D2189" s="90" t="s">
        <v>635</v>
      </c>
      <c r="E2189" s="90" t="s">
        <v>516</v>
      </c>
      <c r="F2189" s="87"/>
      <c r="G2189" s="87"/>
      <c r="H2189" s="87"/>
      <c r="I2189" s="87"/>
      <c r="J2189" s="87"/>
      <c r="K2189" s="87"/>
      <c r="L2189" s="87"/>
      <c r="M2189" s="87"/>
      <c r="N2189" s="87"/>
    </row>
    <row r="2190" spans="1:14" ht="16.5" x14ac:dyDescent="0.3">
      <c r="A2190" s="88" t="s">
        <v>7267</v>
      </c>
      <c r="B2190" s="89" t="s">
        <v>4554</v>
      </c>
      <c r="C2190" s="90" t="s">
        <v>635</v>
      </c>
      <c r="D2190" s="90" t="s">
        <v>635</v>
      </c>
      <c r="E2190" s="90" t="s">
        <v>516</v>
      </c>
    </row>
    <row r="2191" spans="1:14" ht="16.5" x14ac:dyDescent="0.3">
      <c r="A2191" s="88" t="s">
        <v>7268</v>
      </c>
      <c r="B2191" s="89" t="s">
        <v>4637</v>
      </c>
      <c r="C2191" s="90" t="s">
        <v>635</v>
      </c>
      <c r="D2191" s="90" t="s">
        <v>635</v>
      </c>
      <c r="E2191" s="90" t="s">
        <v>516</v>
      </c>
    </row>
    <row r="2192" spans="1:14" ht="16.5" x14ac:dyDescent="0.3">
      <c r="A2192" s="88" t="s">
        <v>7269</v>
      </c>
      <c r="B2192" s="89" t="s">
        <v>4735</v>
      </c>
      <c r="C2192" s="90" t="s">
        <v>635</v>
      </c>
      <c r="D2192" s="90" t="s">
        <v>635</v>
      </c>
      <c r="E2192" s="90" t="s">
        <v>516</v>
      </c>
    </row>
    <row r="2193" spans="1:14" ht="16.5" x14ac:dyDescent="0.3">
      <c r="A2193" s="88" t="s">
        <v>7270</v>
      </c>
      <c r="B2193" s="89" t="s">
        <v>7271</v>
      </c>
      <c r="C2193" s="90" t="s">
        <v>7272</v>
      </c>
      <c r="D2193" s="90" t="s">
        <v>635</v>
      </c>
      <c r="E2193" s="90" t="s">
        <v>516</v>
      </c>
      <c r="F2193" s="87"/>
      <c r="G2193" s="87"/>
      <c r="H2193" s="87"/>
      <c r="I2193" s="87"/>
      <c r="J2193" s="87"/>
      <c r="K2193" s="87"/>
      <c r="L2193" s="87"/>
      <c r="M2193" s="87"/>
      <c r="N2193" s="87"/>
    </row>
    <row r="2194" spans="1:14" ht="16.5" x14ac:dyDescent="0.3">
      <c r="A2194" s="88" t="s">
        <v>7273</v>
      </c>
      <c r="B2194" s="89" t="s">
        <v>4719</v>
      </c>
      <c r="C2194" s="90" t="s">
        <v>7274</v>
      </c>
      <c r="D2194" s="90" t="s">
        <v>635</v>
      </c>
      <c r="E2194" s="90" t="s">
        <v>541</v>
      </c>
    </row>
    <row r="2195" spans="1:14" ht="16.5" x14ac:dyDescent="0.3">
      <c r="A2195" s="88" t="s">
        <v>7275</v>
      </c>
      <c r="B2195" s="89" t="s">
        <v>7276</v>
      </c>
      <c r="C2195" s="90" t="s">
        <v>7277</v>
      </c>
      <c r="D2195" s="90" t="s">
        <v>635</v>
      </c>
      <c r="E2195" s="90" t="s">
        <v>541</v>
      </c>
    </row>
    <row r="2196" spans="1:14" ht="16.5" x14ac:dyDescent="0.3">
      <c r="A2196" s="88" t="s">
        <v>7278</v>
      </c>
      <c r="B2196" s="89" t="s">
        <v>7279</v>
      </c>
      <c r="C2196" s="90" t="s">
        <v>7280</v>
      </c>
      <c r="D2196" s="90" t="s">
        <v>635</v>
      </c>
      <c r="E2196" s="90" t="s">
        <v>541</v>
      </c>
    </row>
    <row r="2197" spans="1:14" ht="16.5" x14ac:dyDescent="0.3">
      <c r="A2197" s="88" t="s">
        <v>7281</v>
      </c>
      <c r="B2197" s="89" t="s">
        <v>1355</v>
      </c>
      <c r="C2197" s="90" t="s">
        <v>635</v>
      </c>
      <c r="D2197" s="90" t="s">
        <v>635</v>
      </c>
      <c r="E2197" s="90" t="s">
        <v>541</v>
      </c>
    </row>
    <row r="2198" spans="1:14" ht="16.5" x14ac:dyDescent="0.3">
      <c r="A2198" s="88" t="s">
        <v>7282</v>
      </c>
      <c r="B2198" s="89" t="s">
        <v>7283</v>
      </c>
      <c r="C2198" s="90" t="s">
        <v>635</v>
      </c>
      <c r="D2198" s="90" t="s">
        <v>635</v>
      </c>
      <c r="E2198" s="90" t="s">
        <v>516</v>
      </c>
    </row>
    <row r="2199" spans="1:14" ht="16.5" x14ac:dyDescent="0.3">
      <c r="A2199" s="88" t="s">
        <v>7284</v>
      </c>
      <c r="B2199" s="89" t="s">
        <v>7283</v>
      </c>
      <c r="C2199" s="90" t="s">
        <v>635</v>
      </c>
      <c r="D2199" s="90" t="s">
        <v>635</v>
      </c>
      <c r="E2199" s="90" t="s">
        <v>516</v>
      </c>
    </row>
    <row r="2200" spans="1:14" ht="16.5" x14ac:dyDescent="0.3">
      <c r="A2200" s="88" t="s">
        <v>7285</v>
      </c>
      <c r="B2200" s="89" t="s">
        <v>2880</v>
      </c>
      <c r="C2200" s="90" t="s">
        <v>635</v>
      </c>
      <c r="D2200" s="90" t="s">
        <v>635</v>
      </c>
      <c r="E2200" s="90" t="s">
        <v>516</v>
      </c>
      <c r="F2200" s="87"/>
      <c r="G2200" s="87"/>
      <c r="H2200" s="87"/>
      <c r="I2200" s="87"/>
      <c r="J2200" s="87"/>
      <c r="K2200" s="87"/>
      <c r="L2200" s="87"/>
      <c r="M2200" s="87"/>
      <c r="N2200" s="87"/>
    </row>
    <row r="2201" spans="1:14" ht="16.5" x14ac:dyDescent="0.3">
      <c r="A2201" s="88" t="s">
        <v>7286</v>
      </c>
      <c r="B2201" s="89" t="s">
        <v>4736</v>
      </c>
      <c r="C2201" s="90" t="s">
        <v>635</v>
      </c>
      <c r="D2201" s="90" t="s">
        <v>635</v>
      </c>
      <c r="E2201" s="90" t="s">
        <v>516</v>
      </c>
    </row>
    <row r="2202" spans="1:14" ht="16.5" x14ac:dyDescent="0.3">
      <c r="A2202" s="88" t="s">
        <v>7287</v>
      </c>
      <c r="B2202" s="89" t="s">
        <v>4737</v>
      </c>
      <c r="C2202" s="90" t="s">
        <v>635</v>
      </c>
      <c r="D2202" s="90" t="s">
        <v>635</v>
      </c>
      <c r="E2202" s="90" t="s">
        <v>541</v>
      </c>
    </row>
    <row r="2203" spans="1:14" ht="16.5" x14ac:dyDescent="0.3">
      <c r="A2203" s="88" t="s">
        <v>7288</v>
      </c>
      <c r="B2203" s="89" t="s">
        <v>4406</v>
      </c>
      <c r="C2203" s="90" t="s">
        <v>635</v>
      </c>
      <c r="D2203" s="90" t="s">
        <v>635</v>
      </c>
      <c r="E2203" s="90" t="s">
        <v>516</v>
      </c>
    </row>
    <row r="2204" spans="1:14" ht="16.5" x14ac:dyDescent="0.3">
      <c r="A2204" s="88" t="s">
        <v>2896</v>
      </c>
      <c r="B2204" s="89" t="s">
        <v>2897</v>
      </c>
      <c r="C2204" s="90" t="s">
        <v>2898</v>
      </c>
      <c r="D2204" s="90" t="s">
        <v>635</v>
      </c>
      <c r="E2204" s="90" t="s">
        <v>516</v>
      </c>
      <c r="F2204" s="87"/>
      <c r="G2204" s="87"/>
      <c r="H2204" s="87"/>
      <c r="I2204" s="87"/>
      <c r="J2204" s="87"/>
      <c r="K2204" s="87"/>
      <c r="L2204" s="87"/>
      <c r="M2204" s="87"/>
      <c r="N2204" s="87"/>
    </row>
    <row r="2205" spans="1:14" ht="16.5" x14ac:dyDescent="0.3">
      <c r="A2205" s="88" t="s">
        <v>2903</v>
      </c>
      <c r="B2205" s="89" t="s">
        <v>2904</v>
      </c>
      <c r="C2205" s="90" t="s">
        <v>635</v>
      </c>
      <c r="D2205" s="90" t="s">
        <v>635</v>
      </c>
      <c r="E2205" s="90" t="s">
        <v>516</v>
      </c>
      <c r="F2205" s="87"/>
      <c r="G2205" s="87"/>
      <c r="H2205" s="87"/>
      <c r="I2205" s="87"/>
      <c r="J2205" s="87"/>
      <c r="K2205" s="87"/>
      <c r="L2205" s="87"/>
      <c r="M2205" s="87"/>
      <c r="N2205" s="87"/>
    </row>
    <row r="2206" spans="1:14" ht="16.5" x14ac:dyDescent="0.3">
      <c r="A2206" s="88" t="s">
        <v>7289</v>
      </c>
      <c r="B2206" s="89" t="s">
        <v>7290</v>
      </c>
      <c r="C2206" s="90" t="s">
        <v>2907</v>
      </c>
      <c r="D2206" s="90" t="s">
        <v>635</v>
      </c>
      <c r="E2206" s="90" t="s">
        <v>516</v>
      </c>
      <c r="F2206" s="87"/>
      <c r="G2206" s="87"/>
      <c r="H2206" s="87"/>
      <c r="I2206" s="87"/>
      <c r="J2206" s="87"/>
      <c r="K2206" s="87"/>
      <c r="L2206" s="87"/>
      <c r="M2206" s="87"/>
      <c r="N2206" s="87"/>
    </row>
    <row r="2207" spans="1:14" ht="16.5" x14ac:dyDescent="0.3">
      <c r="A2207" s="88" t="s">
        <v>7291</v>
      </c>
      <c r="B2207" s="89" t="s">
        <v>4459</v>
      </c>
      <c r="C2207" s="90" t="s">
        <v>635</v>
      </c>
      <c r="D2207" s="90" t="s">
        <v>635</v>
      </c>
      <c r="E2207" s="90" t="s">
        <v>541</v>
      </c>
    </row>
    <row r="2208" spans="1:14" ht="16.5" x14ac:dyDescent="0.3">
      <c r="A2208" s="88" t="s">
        <v>7292</v>
      </c>
      <c r="B2208" s="89" t="s">
        <v>4674</v>
      </c>
      <c r="C2208" s="90" t="s">
        <v>635</v>
      </c>
      <c r="D2208" s="90" t="s">
        <v>635</v>
      </c>
      <c r="E2208" s="90" t="s">
        <v>516</v>
      </c>
    </row>
    <row r="2209" spans="1:14" ht="16.5" x14ac:dyDescent="0.3">
      <c r="A2209" s="88" t="s">
        <v>7293</v>
      </c>
      <c r="B2209" s="89" t="s">
        <v>4411</v>
      </c>
      <c r="C2209" s="90" t="s">
        <v>635</v>
      </c>
      <c r="D2209" s="90" t="s">
        <v>635</v>
      </c>
      <c r="E2209" s="90" t="s">
        <v>516</v>
      </c>
    </row>
    <row r="2210" spans="1:14" ht="16.5" x14ac:dyDescent="0.3">
      <c r="A2210" s="88" t="s">
        <v>7294</v>
      </c>
      <c r="B2210" s="89" t="s">
        <v>4610</v>
      </c>
      <c r="C2210" s="90" t="s">
        <v>635</v>
      </c>
      <c r="D2210" s="90" t="s">
        <v>635</v>
      </c>
      <c r="E2210" s="90" t="s">
        <v>516</v>
      </c>
    </row>
    <row r="2211" spans="1:14" ht="16.5" x14ac:dyDescent="0.3">
      <c r="A2211" s="88" t="s">
        <v>7295</v>
      </c>
      <c r="B2211" s="89" t="s">
        <v>7296</v>
      </c>
      <c r="C2211" s="90" t="s">
        <v>635</v>
      </c>
      <c r="D2211" s="90" t="s">
        <v>635</v>
      </c>
      <c r="E2211" s="90" t="s">
        <v>516</v>
      </c>
    </row>
    <row r="2212" spans="1:14" ht="16.5" x14ac:dyDescent="0.3">
      <c r="A2212" s="88" t="s">
        <v>2911</v>
      </c>
      <c r="B2212" s="89" t="s">
        <v>2912</v>
      </c>
      <c r="C2212" s="90" t="s">
        <v>635</v>
      </c>
      <c r="D2212" s="90" t="s">
        <v>635</v>
      </c>
      <c r="E2212" s="90" t="s">
        <v>541</v>
      </c>
      <c r="F2212" s="87"/>
      <c r="G2212" s="87"/>
      <c r="H2212" s="87"/>
      <c r="I2212" s="87"/>
      <c r="J2212" s="87"/>
      <c r="K2212" s="87"/>
      <c r="L2212" s="87"/>
      <c r="M2212" s="87"/>
      <c r="N2212" s="87"/>
    </row>
    <row r="2213" spans="1:14" ht="16.5" x14ac:dyDescent="0.3">
      <c r="A2213" s="88" t="s">
        <v>7297</v>
      </c>
      <c r="B2213" s="89" t="s">
        <v>7298</v>
      </c>
      <c r="C2213" s="90" t="s">
        <v>635</v>
      </c>
      <c r="D2213" s="90" t="s">
        <v>635</v>
      </c>
      <c r="E2213" s="90" t="s">
        <v>516</v>
      </c>
    </row>
    <row r="2214" spans="1:14" ht="16.5" x14ac:dyDescent="0.3">
      <c r="A2214" s="88" t="s">
        <v>7299</v>
      </c>
      <c r="B2214" s="89" t="s">
        <v>7300</v>
      </c>
      <c r="C2214" s="90" t="s">
        <v>635</v>
      </c>
      <c r="D2214" s="90" t="s">
        <v>635</v>
      </c>
      <c r="E2214" s="90" t="s">
        <v>516</v>
      </c>
    </row>
    <row r="2215" spans="1:14" ht="16.5" x14ac:dyDescent="0.3">
      <c r="A2215" s="88" t="s">
        <v>7301</v>
      </c>
      <c r="B2215" s="89" t="s">
        <v>7302</v>
      </c>
      <c r="C2215" s="90" t="s">
        <v>635</v>
      </c>
      <c r="D2215" s="90" t="s">
        <v>635</v>
      </c>
      <c r="E2215" s="90" t="s">
        <v>516</v>
      </c>
    </row>
    <row r="2216" spans="1:14" ht="16.5" x14ac:dyDescent="0.3">
      <c r="A2216" s="88" t="s">
        <v>7303</v>
      </c>
      <c r="B2216" s="89" t="s">
        <v>7304</v>
      </c>
      <c r="C2216" s="90" t="s">
        <v>635</v>
      </c>
      <c r="D2216" s="90" t="s">
        <v>635</v>
      </c>
      <c r="E2216" s="90" t="s">
        <v>516</v>
      </c>
    </row>
    <row r="2217" spans="1:14" ht="16.5" x14ac:dyDescent="0.3">
      <c r="A2217" s="88" t="s">
        <v>7305</v>
      </c>
      <c r="B2217" s="89" t="s">
        <v>7306</v>
      </c>
      <c r="C2217" s="90" t="s">
        <v>635</v>
      </c>
      <c r="D2217" s="90" t="s">
        <v>635</v>
      </c>
      <c r="E2217" s="90" t="s">
        <v>516</v>
      </c>
    </row>
    <row r="2218" spans="1:14" ht="16.5" x14ac:dyDescent="0.3">
      <c r="A2218" s="88" t="s">
        <v>7307</v>
      </c>
      <c r="B2218" s="89" t="s">
        <v>7308</v>
      </c>
      <c r="C2218" s="90" t="s">
        <v>635</v>
      </c>
      <c r="D2218" s="90" t="s">
        <v>635</v>
      </c>
      <c r="E2218" s="90" t="s">
        <v>516</v>
      </c>
    </row>
    <row r="2219" spans="1:14" ht="16.5" x14ac:dyDescent="0.3">
      <c r="A2219" s="88" t="s">
        <v>7309</v>
      </c>
      <c r="B2219" s="89" t="s">
        <v>7310</v>
      </c>
      <c r="C2219" s="90" t="s">
        <v>635</v>
      </c>
      <c r="D2219" s="90" t="s">
        <v>635</v>
      </c>
      <c r="E2219" s="90" t="s">
        <v>516</v>
      </c>
    </row>
    <row r="2220" spans="1:14" ht="16.5" x14ac:dyDescent="0.3">
      <c r="A2220" s="88" t="s">
        <v>7311</v>
      </c>
      <c r="B2220" s="89" t="s">
        <v>7312</v>
      </c>
      <c r="C2220" s="90" t="s">
        <v>635</v>
      </c>
      <c r="D2220" s="90" t="s">
        <v>635</v>
      </c>
      <c r="E2220" s="90" t="s">
        <v>516</v>
      </c>
    </row>
    <row r="2221" spans="1:14" ht="16.5" x14ac:dyDescent="0.3">
      <c r="A2221" s="88" t="s">
        <v>7313</v>
      </c>
      <c r="B2221" s="89" t="s">
        <v>7314</v>
      </c>
      <c r="C2221" s="90" t="s">
        <v>635</v>
      </c>
      <c r="D2221" s="90" t="s">
        <v>635</v>
      </c>
      <c r="E2221" s="90" t="s">
        <v>516</v>
      </c>
    </row>
    <row r="2222" spans="1:14" ht="16.5" x14ac:dyDescent="0.3">
      <c r="A2222" s="88" t="s">
        <v>7315</v>
      </c>
      <c r="B2222" s="89" t="s">
        <v>7316</v>
      </c>
      <c r="C2222" s="90" t="s">
        <v>635</v>
      </c>
      <c r="D2222" s="90" t="s">
        <v>635</v>
      </c>
      <c r="E2222" s="90" t="s">
        <v>541</v>
      </c>
    </row>
    <row r="2223" spans="1:14" ht="16.5" x14ac:dyDescent="0.3">
      <c r="A2223" s="88" t="s">
        <v>7317</v>
      </c>
      <c r="B2223" s="89" t="s">
        <v>7318</v>
      </c>
      <c r="C2223" s="90" t="s">
        <v>635</v>
      </c>
      <c r="D2223" s="90" t="s">
        <v>635</v>
      </c>
      <c r="E2223" s="90" t="s">
        <v>541</v>
      </c>
    </row>
    <row r="2224" spans="1:14" ht="16.5" x14ac:dyDescent="0.3">
      <c r="A2224" s="88" t="s">
        <v>7319</v>
      </c>
      <c r="B2224" s="89" t="s">
        <v>7320</v>
      </c>
      <c r="C2224" s="90" t="s">
        <v>635</v>
      </c>
      <c r="D2224" s="90" t="s">
        <v>635</v>
      </c>
      <c r="E2224" s="90" t="s">
        <v>541</v>
      </c>
    </row>
    <row r="2225" spans="1:14" ht="16.5" x14ac:dyDescent="0.3">
      <c r="A2225" s="88" t="s">
        <v>7321</v>
      </c>
      <c r="B2225" s="89" t="s">
        <v>4742</v>
      </c>
      <c r="C2225" s="90" t="s">
        <v>635</v>
      </c>
      <c r="D2225" s="90" t="s">
        <v>635</v>
      </c>
      <c r="E2225" s="90" t="s">
        <v>541</v>
      </c>
    </row>
    <row r="2226" spans="1:14" ht="16.5" x14ac:dyDescent="0.3">
      <c r="A2226" s="88" t="s">
        <v>7322</v>
      </c>
      <c r="B2226" s="89" t="s">
        <v>4740</v>
      </c>
      <c r="C2226" s="90" t="s">
        <v>635</v>
      </c>
      <c r="D2226" s="90" t="s">
        <v>635</v>
      </c>
      <c r="E2226" s="90" t="s">
        <v>516</v>
      </c>
    </row>
    <row r="2227" spans="1:14" ht="16.5" x14ac:dyDescent="0.3">
      <c r="A2227" s="88" t="s">
        <v>7323</v>
      </c>
      <c r="B2227" s="89" t="s">
        <v>7324</v>
      </c>
      <c r="C2227" s="90" t="s">
        <v>635</v>
      </c>
      <c r="D2227" s="90" t="s">
        <v>635</v>
      </c>
      <c r="E2227" s="90" t="s">
        <v>516</v>
      </c>
    </row>
    <row r="2228" spans="1:14" ht="16.5" x14ac:dyDescent="0.3">
      <c r="A2228" s="88" t="s">
        <v>7325</v>
      </c>
      <c r="B2228" s="89" t="s">
        <v>7326</v>
      </c>
      <c r="C2228" s="90" t="s">
        <v>635</v>
      </c>
      <c r="D2228" s="90" t="s">
        <v>635</v>
      </c>
      <c r="E2228" s="90" t="s">
        <v>516</v>
      </c>
    </row>
    <row r="2229" spans="1:14" ht="16.5" x14ac:dyDescent="0.3">
      <c r="A2229" s="88" t="s">
        <v>2947</v>
      </c>
      <c r="B2229" s="89" t="s">
        <v>2948</v>
      </c>
      <c r="C2229" s="90" t="s">
        <v>2949</v>
      </c>
      <c r="D2229" s="90" t="s">
        <v>635</v>
      </c>
      <c r="E2229" s="90" t="s">
        <v>541</v>
      </c>
      <c r="F2229" s="87"/>
      <c r="G2229" s="87"/>
      <c r="H2229" s="87"/>
      <c r="I2229" s="87"/>
      <c r="J2229" s="87"/>
      <c r="K2229" s="87"/>
      <c r="L2229" s="87"/>
      <c r="M2229" s="87"/>
      <c r="N2229" s="87"/>
    </row>
    <row r="2230" spans="1:14" ht="16.5" x14ac:dyDescent="0.3">
      <c r="A2230" s="88" t="s">
        <v>7327</v>
      </c>
      <c r="B2230" s="89" t="s">
        <v>4635</v>
      </c>
      <c r="C2230" s="90" t="s">
        <v>7328</v>
      </c>
      <c r="D2230" s="90" t="s">
        <v>635</v>
      </c>
      <c r="E2230" s="90" t="s">
        <v>541</v>
      </c>
      <c r="F2230" s="87"/>
      <c r="G2230" s="87"/>
      <c r="H2230" s="87"/>
      <c r="I2230" s="87"/>
      <c r="J2230" s="87"/>
      <c r="K2230" s="87"/>
      <c r="L2230" s="87"/>
      <c r="M2230" s="87"/>
      <c r="N2230" s="87"/>
    </row>
    <row r="2231" spans="1:14" ht="16.5" x14ac:dyDescent="0.3">
      <c r="A2231" s="88" t="s">
        <v>7329</v>
      </c>
      <c r="B2231" s="89" t="s">
        <v>530</v>
      </c>
      <c r="C2231" s="90" t="s">
        <v>635</v>
      </c>
      <c r="D2231" s="90" t="s">
        <v>635</v>
      </c>
      <c r="E2231" s="90" t="s">
        <v>516</v>
      </c>
    </row>
    <row r="2232" spans="1:14" ht="16.5" x14ac:dyDescent="0.3">
      <c r="A2232" s="88" t="s">
        <v>7330</v>
      </c>
      <c r="B2232" s="89" t="s">
        <v>4563</v>
      </c>
      <c r="C2232" s="90" t="s">
        <v>635</v>
      </c>
      <c r="D2232" s="90" t="s">
        <v>635</v>
      </c>
      <c r="E2232" s="90" t="s">
        <v>516</v>
      </c>
      <c r="F2232" s="87"/>
      <c r="G2232" s="87"/>
      <c r="H2232" s="87"/>
      <c r="I2232" s="87"/>
      <c r="J2232" s="87"/>
      <c r="K2232" s="87"/>
      <c r="L2232" s="87"/>
      <c r="M2232" s="87"/>
      <c r="N2232" s="87"/>
    </row>
    <row r="2233" spans="1:14" ht="16.5" x14ac:dyDescent="0.3">
      <c r="A2233" s="88" t="s">
        <v>7331</v>
      </c>
      <c r="B2233" s="89" t="s">
        <v>7332</v>
      </c>
      <c r="C2233" s="90" t="s">
        <v>7333</v>
      </c>
      <c r="D2233" s="90" t="s">
        <v>635</v>
      </c>
      <c r="E2233" s="90" t="s">
        <v>516</v>
      </c>
    </row>
    <row r="2234" spans="1:14" ht="16.5" x14ac:dyDescent="0.3">
      <c r="A2234" s="88" t="s">
        <v>7334</v>
      </c>
      <c r="B2234" s="89" t="s">
        <v>4604</v>
      </c>
      <c r="C2234" s="90" t="s">
        <v>7335</v>
      </c>
      <c r="D2234" s="90" t="s">
        <v>635</v>
      </c>
      <c r="E2234" s="90" t="s">
        <v>516</v>
      </c>
    </row>
    <row r="2235" spans="1:14" ht="16.5" x14ac:dyDescent="0.3">
      <c r="A2235" s="88" t="s">
        <v>7336</v>
      </c>
      <c r="B2235" s="89" t="s">
        <v>7337</v>
      </c>
      <c r="C2235" s="90" t="s">
        <v>7338</v>
      </c>
      <c r="D2235" s="90" t="s">
        <v>635</v>
      </c>
      <c r="E2235" s="90" t="s">
        <v>541</v>
      </c>
    </row>
    <row r="2236" spans="1:14" ht="16.5" x14ac:dyDescent="0.3">
      <c r="A2236" s="88" t="s">
        <v>7339</v>
      </c>
      <c r="B2236" s="89" t="s">
        <v>7340</v>
      </c>
      <c r="C2236" s="90" t="s">
        <v>635</v>
      </c>
      <c r="D2236" s="90" t="s">
        <v>635</v>
      </c>
      <c r="E2236" s="90" t="s">
        <v>516</v>
      </c>
    </row>
    <row r="2237" spans="1:14" ht="16.5" x14ac:dyDescent="0.3">
      <c r="A2237" s="88" t="s">
        <v>7341</v>
      </c>
      <c r="B2237" s="89" t="s">
        <v>7342</v>
      </c>
      <c r="C2237" s="90" t="s">
        <v>635</v>
      </c>
      <c r="D2237" s="90" t="s">
        <v>635</v>
      </c>
      <c r="E2237" s="90" t="s">
        <v>516</v>
      </c>
    </row>
    <row r="2238" spans="1:14" ht="16.5" x14ac:dyDescent="0.3">
      <c r="A2238" s="88" t="s">
        <v>7343</v>
      </c>
      <c r="B2238" s="89" t="s">
        <v>4744</v>
      </c>
      <c r="C2238" s="90" t="s">
        <v>635</v>
      </c>
      <c r="D2238" s="90" t="s">
        <v>635</v>
      </c>
      <c r="E2238" s="90" t="s">
        <v>516</v>
      </c>
    </row>
    <row r="2239" spans="1:14" ht="16.5" x14ac:dyDescent="0.3">
      <c r="A2239" s="88" t="s">
        <v>7344</v>
      </c>
      <c r="B2239" s="89" t="s">
        <v>7345</v>
      </c>
      <c r="C2239" s="90" t="s">
        <v>2979</v>
      </c>
      <c r="D2239" s="90" t="s">
        <v>635</v>
      </c>
      <c r="E2239" s="90" t="s">
        <v>516</v>
      </c>
      <c r="F2239" s="87"/>
      <c r="G2239" s="87"/>
      <c r="H2239" s="87"/>
      <c r="I2239" s="87"/>
      <c r="J2239" s="87"/>
      <c r="K2239" s="87"/>
      <c r="L2239" s="87"/>
      <c r="M2239" s="87"/>
      <c r="N2239" s="87"/>
    </row>
    <row r="2240" spans="1:14" ht="16.5" x14ac:dyDescent="0.3">
      <c r="A2240" s="88" t="s">
        <v>7346</v>
      </c>
      <c r="B2240" s="89" t="s">
        <v>4621</v>
      </c>
      <c r="C2240" s="90" t="s">
        <v>635</v>
      </c>
      <c r="D2240" s="90" t="s">
        <v>635</v>
      </c>
      <c r="E2240" s="90" t="s">
        <v>516</v>
      </c>
    </row>
    <row r="2241" spans="1:14" ht="16.5" x14ac:dyDescent="0.3">
      <c r="A2241" s="88" t="s">
        <v>7347</v>
      </c>
      <c r="B2241" s="89" t="s">
        <v>3960</v>
      </c>
      <c r="C2241" s="90" t="s">
        <v>635</v>
      </c>
      <c r="D2241" s="90" t="s">
        <v>635</v>
      </c>
      <c r="E2241" s="90" t="s">
        <v>516</v>
      </c>
    </row>
    <row r="2242" spans="1:14" ht="16.5" x14ac:dyDescent="0.3">
      <c r="A2242" s="88" t="s">
        <v>7348</v>
      </c>
      <c r="B2242" s="89" t="s">
        <v>4642</v>
      </c>
      <c r="C2242" s="90" t="s">
        <v>635</v>
      </c>
      <c r="D2242" s="90" t="s">
        <v>635</v>
      </c>
      <c r="E2242" s="90" t="s">
        <v>541</v>
      </c>
    </row>
    <row r="2243" spans="1:14" ht="16.5" x14ac:dyDescent="0.3">
      <c r="A2243" s="88" t="s">
        <v>7349</v>
      </c>
      <c r="B2243" s="89" t="s">
        <v>4680</v>
      </c>
      <c r="C2243" s="90" t="s">
        <v>635</v>
      </c>
      <c r="D2243" s="90" t="s">
        <v>635</v>
      </c>
      <c r="E2243" s="90" t="s">
        <v>516</v>
      </c>
    </row>
    <row r="2244" spans="1:14" ht="16.5" x14ac:dyDescent="0.3">
      <c r="A2244" s="88" t="s">
        <v>7350</v>
      </c>
      <c r="B2244" s="89" t="s">
        <v>4641</v>
      </c>
      <c r="C2244" s="90" t="s">
        <v>635</v>
      </c>
      <c r="D2244" s="90" t="s">
        <v>635</v>
      </c>
      <c r="E2244" s="90" t="s">
        <v>516</v>
      </c>
    </row>
    <row r="2245" spans="1:14" ht="16.5" x14ac:dyDescent="0.3">
      <c r="A2245" s="88" t="s">
        <v>7351</v>
      </c>
      <c r="B2245" s="89" t="s">
        <v>7352</v>
      </c>
      <c r="C2245" s="90" t="s">
        <v>635</v>
      </c>
      <c r="D2245" s="90" t="s">
        <v>635</v>
      </c>
      <c r="E2245" s="90" t="s">
        <v>516</v>
      </c>
    </row>
    <row r="2246" spans="1:14" ht="16.5" x14ac:dyDescent="0.3">
      <c r="A2246" s="88" t="s">
        <v>7353</v>
      </c>
      <c r="B2246" s="89" t="s">
        <v>7354</v>
      </c>
      <c r="C2246" s="90" t="s">
        <v>635</v>
      </c>
      <c r="D2246" s="90" t="s">
        <v>635</v>
      </c>
      <c r="E2246" s="90" t="s">
        <v>516</v>
      </c>
    </row>
    <row r="2247" spans="1:14" ht="16.5" x14ac:dyDescent="0.3">
      <c r="A2247" s="88" t="s">
        <v>7355</v>
      </c>
      <c r="B2247" s="89" t="s">
        <v>7356</v>
      </c>
      <c r="C2247" s="90" t="s">
        <v>7357</v>
      </c>
      <c r="D2247" s="90" t="s">
        <v>635</v>
      </c>
      <c r="E2247" s="90" t="s">
        <v>516</v>
      </c>
    </row>
    <row r="2248" spans="1:14" ht="16.5" x14ac:dyDescent="0.3">
      <c r="A2248" s="88" t="s">
        <v>7358</v>
      </c>
      <c r="B2248" s="89" t="s">
        <v>7359</v>
      </c>
      <c r="C2248" s="90" t="s">
        <v>635</v>
      </c>
      <c r="D2248" s="90" t="s">
        <v>635</v>
      </c>
      <c r="E2248" s="90" t="s">
        <v>516</v>
      </c>
    </row>
    <row r="2249" spans="1:14" ht="16.5" x14ac:dyDescent="0.3">
      <c r="A2249" s="88" t="s">
        <v>7360</v>
      </c>
      <c r="B2249" s="89" t="s">
        <v>7361</v>
      </c>
      <c r="C2249" s="90" t="s">
        <v>635</v>
      </c>
      <c r="D2249" s="90" t="s">
        <v>635</v>
      </c>
      <c r="E2249" s="90" t="s">
        <v>516</v>
      </c>
    </row>
    <row r="2250" spans="1:14" ht="16.5" x14ac:dyDescent="0.3">
      <c r="A2250" s="88" t="s">
        <v>2998</v>
      </c>
      <c r="B2250" s="89" t="s">
        <v>2999</v>
      </c>
      <c r="C2250" s="90" t="s">
        <v>635</v>
      </c>
      <c r="D2250" s="90" t="s">
        <v>635</v>
      </c>
      <c r="E2250" s="90" t="s">
        <v>516</v>
      </c>
      <c r="F2250" s="87"/>
      <c r="G2250" s="87"/>
      <c r="H2250" s="87"/>
      <c r="I2250" s="87"/>
      <c r="J2250" s="87"/>
      <c r="K2250" s="87"/>
      <c r="L2250" s="87"/>
      <c r="M2250" s="87"/>
      <c r="N2250" s="87"/>
    </row>
    <row r="2251" spans="1:14" ht="16.5" x14ac:dyDescent="0.3">
      <c r="A2251" s="88" t="s">
        <v>3000</v>
      </c>
      <c r="B2251" s="89" t="s">
        <v>4745</v>
      </c>
      <c r="C2251" s="90" t="s">
        <v>635</v>
      </c>
      <c r="D2251" s="90" t="s">
        <v>635</v>
      </c>
      <c r="E2251" s="90" t="s">
        <v>516</v>
      </c>
      <c r="F2251" s="87"/>
      <c r="G2251" s="87"/>
      <c r="H2251" s="87"/>
      <c r="I2251" s="87"/>
      <c r="J2251" s="87"/>
      <c r="K2251" s="87"/>
      <c r="L2251" s="87"/>
      <c r="M2251" s="87"/>
      <c r="N2251" s="87"/>
    </row>
    <row r="2252" spans="1:14" ht="16.5" x14ac:dyDescent="0.3">
      <c r="A2252" s="88" t="s">
        <v>7362</v>
      </c>
      <c r="B2252" s="89" t="s">
        <v>4681</v>
      </c>
      <c r="C2252" s="90" t="s">
        <v>7363</v>
      </c>
      <c r="D2252" s="90" t="s">
        <v>635</v>
      </c>
      <c r="E2252" s="90" t="s">
        <v>516</v>
      </c>
      <c r="F2252" s="87"/>
      <c r="G2252" s="87"/>
      <c r="H2252" s="87"/>
      <c r="I2252" s="87"/>
      <c r="J2252" s="87"/>
      <c r="K2252" s="87"/>
      <c r="L2252" s="87"/>
      <c r="M2252" s="87"/>
      <c r="N2252" s="87"/>
    </row>
    <row r="2253" spans="1:14" ht="16.5" x14ac:dyDescent="0.3">
      <c r="A2253" s="88" t="s">
        <v>7364</v>
      </c>
      <c r="B2253" s="89" t="s">
        <v>4747</v>
      </c>
      <c r="C2253" s="90" t="s">
        <v>635</v>
      </c>
      <c r="D2253" s="90" t="s">
        <v>635</v>
      </c>
      <c r="E2253" s="90" t="s">
        <v>541</v>
      </c>
    </row>
    <row r="2254" spans="1:14" ht="16.5" x14ac:dyDescent="0.3">
      <c r="A2254" s="88" t="s">
        <v>3007</v>
      </c>
      <c r="B2254" s="89" t="s">
        <v>3008</v>
      </c>
      <c r="C2254" s="90" t="s">
        <v>635</v>
      </c>
      <c r="D2254" s="90" t="s">
        <v>635</v>
      </c>
      <c r="E2254" s="90" t="s">
        <v>516</v>
      </c>
      <c r="F2254" s="87"/>
      <c r="G2254" s="87"/>
      <c r="H2254" s="87"/>
      <c r="I2254" s="87"/>
      <c r="J2254" s="87"/>
      <c r="K2254" s="87"/>
      <c r="L2254" s="87"/>
      <c r="M2254" s="87"/>
      <c r="N2254" s="87"/>
    </row>
    <row r="2255" spans="1:14" ht="16.5" x14ac:dyDescent="0.3">
      <c r="A2255" s="88" t="s">
        <v>7365</v>
      </c>
      <c r="B2255" s="89" t="s">
        <v>4436</v>
      </c>
      <c r="C2255" s="90" t="s">
        <v>635</v>
      </c>
      <c r="D2255" s="90" t="s">
        <v>635</v>
      </c>
      <c r="E2255" s="90" t="s">
        <v>541</v>
      </c>
    </row>
    <row r="2256" spans="1:14" ht="16.5" x14ac:dyDescent="0.3">
      <c r="A2256" s="88" t="s">
        <v>7366</v>
      </c>
      <c r="B2256" s="89" t="s">
        <v>5539</v>
      </c>
      <c r="C2256" s="90" t="s">
        <v>635</v>
      </c>
      <c r="D2256" s="90" t="s">
        <v>635</v>
      </c>
      <c r="E2256" s="90" t="s">
        <v>516</v>
      </c>
    </row>
    <row r="2257" spans="1:14" ht="16.5" x14ac:dyDescent="0.3">
      <c r="A2257" s="88" t="s">
        <v>7367</v>
      </c>
      <c r="B2257" s="89" t="s">
        <v>7368</v>
      </c>
      <c r="C2257" s="90" t="s">
        <v>635</v>
      </c>
      <c r="D2257" s="90" t="s">
        <v>635</v>
      </c>
      <c r="E2257" s="90" t="s">
        <v>516</v>
      </c>
      <c r="F2257" s="87"/>
      <c r="G2257" s="87"/>
      <c r="H2257" s="87"/>
      <c r="I2257" s="87"/>
      <c r="J2257" s="87"/>
      <c r="K2257" s="87"/>
      <c r="L2257" s="87"/>
      <c r="M2257" s="87"/>
      <c r="N2257" s="87"/>
    </row>
    <row r="2258" spans="1:14" ht="16.5" x14ac:dyDescent="0.3">
      <c r="A2258" s="88" t="s">
        <v>7369</v>
      </c>
      <c r="B2258" s="89" t="s">
        <v>4746</v>
      </c>
      <c r="C2258" s="90" t="s">
        <v>635</v>
      </c>
      <c r="D2258" s="90" t="s">
        <v>635</v>
      </c>
      <c r="E2258" s="90" t="s">
        <v>541</v>
      </c>
    </row>
    <row r="2259" spans="1:14" ht="16.5" x14ac:dyDescent="0.3">
      <c r="A2259" s="88" t="s">
        <v>3021</v>
      </c>
      <c r="B2259" s="89" t="s">
        <v>7370</v>
      </c>
      <c r="C2259" s="90" t="s">
        <v>635</v>
      </c>
      <c r="D2259" s="90" t="s">
        <v>635</v>
      </c>
      <c r="E2259" s="90" t="s">
        <v>516</v>
      </c>
      <c r="F2259" s="87"/>
      <c r="G2259" s="87"/>
      <c r="H2259" s="87"/>
      <c r="I2259" s="87"/>
      <c r="J2259" s="87"/>
      <c r="K2259" s="87"/>
      <c r="L2259" s="87"/>
      <c r="M2259" s="87"/>
      <c r="N2259" s="87"/>
    </row>
    <row r="2260" spans="1:14" ht="16.5" x14ac:dyDescent="0.3">
      <c r="A2260" s="88" t="s">
        <v>3028</v>
      </c>
      <c r="B2260" s="89" t="s">
        <v>3029</v>
      </c>
      <c r="C2260" s="90" t="s">
        <v>635</v>
      </c>
      <c r="D2260" s="90" t="s">
        <v>635</v>
      </c>
      <c r="E2260" s="90" t="s">
        <v>516</v>
      </c>
      <c r="F2260" s="87"/>
      <c r="G2260" s="87"/>
      <c r="H2260" s="87"/>
      <c r="I2260" s="87"/>
      <c r="J2260" s="87"/>
      <c r="K2260" s="87"/>
      <c r="L2260" s="87"/>
      <c r="M2260" s="87"/>
      <c r="N2260" s="87"/>
    </row>
    <row r="2261" spans="1:14" ht="16.5" x14ac:dyDescent="0.3">
      <c r="A2261" s="88" t="s">
        <v>7371</v>
      </c>
      <c r="B2261" s="89" t="s">
        <v>7372</v>
      </c>
      <c r="C2261" s="90" t="s">
        <v>635</v>
      </c>
      <c r="D2261" s="90" t="s">
        <v>635</v>
      </c>
      <c r="E2261" s="90" t="s">
        <v>516</v>
      </c>
    </row>
    <row r="2262" spans="1:14" ht="16.5" x14ac:dyDescent="0.3">
      <c r="A2262" s="88" t="s">
        <v>7373</v>
      </c>
      <c r="B2262" s="89" t="s">
        <v>4533</v>
      </c>
      <c r="C2262" s="90" t="s">
        <v>7374</v>
      </c>
      <c r="D2262" s="90" t="s">
        <v>635</v>
      </c>
      <c r="E2262" s="90" t="s">
        <v>541</v>
      </c>
    </row>
    <row r="2263" spans="1:14" ht="16.5" x14ac:dyDescent="0.3">
      <c r="A2263" s="88" t="s">
        <v>7375</v>
      </c>
      <c r="B2263" s="89" t="s">
        <v>7376</v>
      </c>
      <c r="C2263" s="90" t="s">
        <v>635</v>
      </c>
      <c r="D2263" s="90" t="s">
        <v>635</v>
      </c>
      <c r="E2263" s="90" t="s">
        <v>516</v>
      </c>
    </row>
    <row r="2264" spans="1:14" ht="16.5" x14ac:dyDescent="0.3">
      <c r="A2264" s="88" t="s">
        <v>7377</v>
      </c>
      <c r="B2264" s="89" t="s">
        <v>4543</v>
      </c>
      <c r="C2264" s="90" t="s">
        <v>635</v>
      </c>
      <c r="D2264" s="90" t="s">
        <v>635</v>
      </c>
      <c r="E2264" s="90" t="s">
        <v>516</v>
      </c>
    </row>
    <row r="2265" spans="1:14" ht="16.5" x14ac:dyDescent="0.3">
      <c r="A2265" s="88" t="s">
        <v>7378</v>
      </c>
      <c r="B2265" s="89" t="s">
        <v>4749</v>
      </c>
      <c r="C2265" s="90" t="s">
        <v>635</v>
      </c>
      <c r="D2265" s="90" t="s">
        <v>635</v>
      </c>
      <c r="E2265" s="90" t="s">
        <v>516</v>
      </c>
    </row>
    <row r="2266" spans="1:14" ht="16.5" x14ac:dyDescent="0.3">
      <c r="A2266" s="88" t="s">
        <v>7379</v>
      </c>
      <c r="B2266" s="89" t="s">
        <v>7380</v>
      </c>
      <c r="C2266" s="90" t="s">
        <v>635</v>
      </c>
      <c r="D2266" s="90" t="s">
        <v>635</v>
      </c>
      <c r="E2266" s="90" t="s">
        <v>516</v>
      </c>
    </row>
    <row r="2267" spans="1:14" ht="16.5" x14ac:dyDescent="0.3">
      <c r="A2267" s="88" t="s">
        <v>7381</v>
      </c>
      <c r="B2267" s="89" t="s">
        <v>4553</v>
      </c>
      <c r="C2267" s="90" t="s">
        <v>635</v>
      </c>
      <c r="D2267" s="90" t="s">
        <v>635</v>
      </c>
      <c r="E2267" s="90" t="s">
        <v>516</v>
      </c>
    </row>
    <row r="2268" spans="1:14" ht="16.5" x14ac:dyDescent="0.3">
      <c r="A2268" s="88" t="s">
        <v>7382</v>
      </c>
      <c r="B2268" s="89" t="s">
        <v>7383</v>
      </c>
      <c r="C2268" s="90" t="s">
        <v>635</v>
      </c>
      <c r="D2268" s="90" t="s">
        <v>635</v>
      </c>
      <c r="E2268" s="90" t="s">
        <v>516</v>
      </c>
    </row>
    <row r="2269" spans="1:14" ht="16.5" x14ac:dyDescent="0.3">
      <c r="A2269" s="88" t="s">
        <v>7384</v>
      </c>
      <c r="B2269" s="89" t="s">
        <v>7385</v>
      </c>
      <c r="C2269" s="90" t="s">
        <v>635</v>
      </c>
      <c r="D2269" s="90" t="s">
        <v>635</v>
      </c>
      <c r="E2269" s="90" t="s">
        <v>516</v>
      </c>
    </row>
    <row r="2270" spans="1:14" ht="16.5" x14ac:dyDescent="0.3">
      <c r="A2270" s="88" t="s">
        <v>7386</v>
      </c>
      <c r="B2270" s="89" t="s">
        <v>7205</v>
      </c>
      <c r="C2270" s="90" t="s">
        <v>635</v>
      </c>
      <c r="D2270" s="90" t="s">
        <v>635</v>
      </c>
      <c r="E2270" s="90" t="s">
        <v>516</v>
      </c>
    </row>
    <row r="2271" spans="1:14" ht="16.5" x14ac:dyDescent="0.3">
      <c r="A2271" s="88" t="s">
        <v>7387</v>
      </c>
      <c r="B2271" s="89" t="s">
        <v>7388</v>
      </c>
      <c r="C2271" s="90" t="s">
        <v>635</v>
      </c>
      <c r="D2271" s="90" t="s">
        <v>635</v>
      </c>
      <c r="E2271" s="90" t="s">
        <v>541</v>
      </c>
    </row>
    <row r="2272" spans="1:14" ht="16.5" x14ac:dyDescent="0.3">
      <c r="A2272" s="88" t="s">
        <v>7389</v>
      </c>
      <c r="B2272" s="89" t="s">
        <v>4750</v>
      </c>
      <c r="C2272" s="90" t="s">
        <v>635</v>
      </c>
      <c r="D2272" s="90" t="s">
        <v>635</v>
      </c>
      <c r="E2272" s="90" t="s">
        <v>516</v>
      </c>
    </row>
    <row r="2273" spans="1:14" ht="16.5" x14ac:dyDescent="0.3">
      <c r="A2273" s="88" t="s">
        <v>7390</v>
      </c>
      <c r="B2273" s="89" t="s">
        <v>4584</v>
      </c>
      <c r="C2273" s="90" t="s">
        <v>635</v>
      </c>
      <c r="D2273" s="90" t="s">
        <v>635</v>
      </c>
      <c r="E2273" s="90" t="s">
        <v>516</v>
      </c>
    </row>
    <row r="2274" spans="1:14" ht="16.5" x14ac:dyDescent="0.3">
      <c r="A2274" s="88" t="s">
        <v>3098</v>
      </c>
      <c r="B2274" s="89" t="s">
        <v>3099</v>
      </c>
      <c r="C2274" s="90" t="s">
        <v>635</v>
      </c>
      <c r="D2274" s="90" t="s">
        <v>635</v>
      </c>
      <c r="E2274" s="90" t="s">
        <v>541</v>
      </c>
      <c r="F2274" s="87"/>
      <c r="G2274" s="87"/>
      <c r="H2274" s="87"/>
      <c r="I2274" s="87"/>
      <c r="J2274" s="87"/>
      <c r="K2274" s="87"/>
      <c r="L2274" s="87"/>
      <c r="M2274" s="87"/>
      <c r="N2274" s="87"/>
    </row>
    <row r="2275" spans="1:14" ht="16.5" x14ac:dyDescent="0.3">
      <c r="A2275" s="88" t="s">
        <v>7391</v>
      </c>
      <c r="B2275" s="89" t="s">
        <v>7392</v>
      </c>
      <c r="C2275" s="90" t="s">
        <v>635</v>
      </c>
      <c r="D2275" s="90" t="s">
        <v>635</v>
      </c>
      <c r="E2275" s="90" t="s">
        <v>516</v>
      </c>
      <c r="F2275" s="87"/>
      <c r="G2275" s="87"/>
      <c r="H2275" s="87"/>
      <c r="I2275" s="87"/>
      <c r="J2275" s="87"/>
      <c r="K2275" s="87"/>
      <c r="L2275" s="87"/>
      <c r="M2275" s="87"/>
      <c r="N2275" s="87"/>
    </row>
    <row r="2276" spans="1:14" ht="16.5" x14ac:dyDescent="0.3">
      <c r="A2276" s="88" t="s">
        <v>7393</v>
      </c>
      <c r="B2276" s="89" t="s">
        <v>4751</v>
      </c>
      <c r="C2276" s="90" t="s">
        <v>635</v>
      </c>
      <c r="D2276" s="90" t="s">
        <v>635</v>
      </c>
      <c r="E2276" s="90" t="s">
        <v>516</v>
      </c>
    </row>
    <row r="2277" spans="1:14" ht="16.5" x14ac:dyDescent="0.3">
      <c r="A2277" s="88" t="s">
        <v>7394</v>
      </c>
      <c r="B2277" s="89" t="s">
        <v>4693</v>
      </c>
      <c r="C2277" s="90" t="s">
        <v>635</v>
      </c>
      <c r="D2277" s="90" t="s">
        <v>635</v>
      </c>
      <c r="E2277" s="90" t="s">
        <v>541</v>
      </c>
    </row>
    <row r="2278" spans="1:14" ht="16.5" x14ac:dyDescent="0.3">
      <c r="A2278" s="88" t="s">
        <v>3122</v>
      </c>
      <c r="B2278" s="89" t="s">
        <v>3123</v>
      </c>
      <c r="C2278" s="90" t="s">
        <v>635</v>
      </c>
      <c r="D2278" s="90" t="s">
        <v>635</v>
      </c>
      <c r="E2278" s="90" t="s">
        <v>541</v>
      </c>
      <c r="F2278" s="87"/>
      <c r="G2278" s="87"/>
      <c r="H2278" s="87"/>
      <c r="I2278" s="87"/>
      <c r="J2278" s="87"/>
      <c r="K2278" s="87"/>
      <c r="L2278" s="87"/>
      <c r="M2278" s="87"/>
      <c r="N2278" s="87"/>
    </row>
    <row r="2279" spans="1:14" ht="16.5" x14ac:dyDescent="0.3">
      <c r="A2279" s="88" t="s">
        <v>7395</v>
      </c>
      <c r="B2279" s="89" t="s">
        <v>4752</v>
      </c>
      <c r="C2279" s="90" t="s">
        <v>635</v>
      </c>
      <c r="D2279" s="90" t="s">
        <v>635</v>
      </c>
      <c r="E2279" s="90" t="s">
        <v>516</v>
      </c>
    </row>
    <row r="2280" spans="1:14" ht="16.5" x14ac:dyDescent="0.3">
      <c r="A2280" s="88" t="s">
        <v>7396</v>
      </c>
      <c r="B2280" s="89" t="s">
        <v>4748</v>
      </c>
      <c r="C2280" s="90" t="s">
        <v>635</v>
      </c>
      <c r="D2280" s="90" t="s">
        <v>635</v>
      </c>
      <c r="E2280" s="90" t="s">
        <v>541</v>
      </c>
    </row>
    <row r="2281" spans="1:14" ht="16.5" x14ac:dyDescent="0.3">
      <c r="A2281" s="88" t="s">
        <v>3139</v>
      </c>
      <c r="B2281" s="89" t="s">
        <v>3140</v>
      </c>
      <c r="C2281" s="90" t="s">
        <v>635</v>
      </c>
      <c r="D2281" s="90" t="s">
        <v>635</v>
      </c>
      <c r="E2281" s="90" t="s">
        <v>516</v>
      </c>
      <c r="F2281" s="87"/>
      <c r="G2281" s="87"/>
      <c r="H2281" s="87"/>
      <c r="I2281" s="87"/>
      <c r="J2281" s="87"/>
      <c r="K2281" s="87"/>
      <c r="L2281" s="87"/>
      <c r="M2281" s="87"/>
      <c r="N2281" s="87"/>
    </row>
    <row r="2282" spans="1:14" ht="16.5" x14ac:dyDescent="0.3">
      <c r="A2282" s="88" t="s">
        <v>7397</v>
      </c>
      <c r="B2282" s="89" t="s">
        <v>4615</v>
      </c>
      <c r="C2282" s="90" t="s">
        <v>635</v>
      </c>
      <c r="D2282" s="90" t="s">
        <v>635</v>
      </c>
      <c r="E2282" s="90" t="s">
        <v>516</v>
      </c>
    </row>
    <row r="2283" spans="1:14" ht="16.5" x14ac:dyDescent="0.3">
      <c r="A2283" s="88" t="s">
        <v>7398</v>
      </c>
      <c r="B2283" s="89" t="s">
        <v>7399</v>
      </c>
      <c r="C2283" s="90" t="s">
        <v>635</v>
      </c>
      <c r="D2283" s="90" t="s">
        <v>635</v>
      </c>
      <c r="E2283" s="90" t="s">
        <v>541</v>
      </c>
    </row>
    <row r="2284" spans="1:14" ht="16.5" x14ac:dyDescent="0.3">
      <c r="A2284" s="88" t="s">
        <v>7400</v>
      </c>
      <c r="B2284" s="89" t="s">
        <v>353</v>
      </c>
      <c r="C2284" s="90" t="s">
        <v>7401</v>
      </c>
      <c r="D2284" s="90" t="s">
        <v>635</v>
      </c>
      <c r="E2284" s="90" t="s">
        <v>516</v>
      </c>
      <c r="F2284" s="87"/>
      <c r="G2284" s="87"/>
      <c r="H2284" s="87"/>
      <c r="I2284" s="87"/>
      <c r="J2284" s="87"/>
      <c r="K2284" s="87"/>
      <c r="L2284" s="87"/>
      <c r="M2284" s="87"/>
      <c r="N2284" s="87"/>
    </row>
    <row r="2285" spans="1:14" ht="16.5" x14ac:dyDescent="0.3">
      <c r="A2285" s="88" t="s">
        <v>7402</v>
      </c>
      <c r="B2285" s="89" t="s">
        <v>2156</v>
      </c>
      <c r="C2285" s="90" t="s">
        <v>635</v>
      </c>
      <c r="D2285" s="90" t="s">
        <v>635</v>
      </c>
      <c r="E2285" s="90" t="s">
        <v>516</v>
      </c>
    </row>
    <row r="2286" spans="1:14" ht="16.5" x14ac:dyDescent="0.3">
      <c r="A2286" s="88" t="s">
        <v>7403</v>
      </c>
      <c r="B2286" s="89" t="s">
        <v>4754</v>
      </c>
      <c r="C2286" s="90" t="s">
        <v>635</v>
      </c>
      <c r="D2286" s="90" t="s">
        <v>635</v>
      </c>
      <c r="E2286" s="90" t="s">
        <v>516</v>
      </c>
    </row>
    <row r="2287" spans="1:14" ht="16.5" x14ac:dyDescent="0.3">
      <c r="A2287" s="88" t="s">
        <v>7404</v>
      </c>
      <c r="B2287" s="89" t="s">
        <v>7405</v>
      </c>
      <c r="C2287" s="90" t="s">
        <v>635</v>
      </c>
      <c r="D2287" s="90" t="s">
        <v>635</v>
      </c>
      <c r="E2287" s="90" t="s">
        <v>516</v>
      </c>
    </row>
    <row r="2288" spans="1:14" ht="16.5" x14ac:dyDescent="0.3">
      <c r="A2288" s="88" t="s">
        <v>7406</v>
      </c>
      <c r="B2288" s="89" t="s">
        <v>7407</v>
      </c>
      <c r="C2288" s="90" t="s">
        <v>635</v>
      </c>
      <c r="D2288" s="90" t="s">
        <v>635</v>
      </c>
      <c r="E2288" s="90" t="s">
        <v>516</v>
      </c>
    </row>
    <row r="2289" spans="1:14" ht="16.5" x14ac:dyDescent="0.3">
      <c r="A2289" s="88" t="s">
        <v>7408</v>
      </c>
      <c r="B2289" s="89" t="s">
        <v>7409</v>
      </c>
      <c r="C2289" s="90" t="s">
        <v>635</v>
      </c>
      <c r="D2289" s="90" t="s">
        <v>635</v>
      </c>
      <c r="E2289" s="90" t="s">
        <v>516</v>
      </c>
    </row>
    <row r="2290" spans="1:14" ht="16.5" x14ac:dyDescent="0.3">
      <c r="A2290" s="88" t="s">
        <v>7410</v>
      </c>
      <c r="B2290" s="89" t="s">
        <v>7411</v>
      </c>
      <c r="C2290" s="90" t="s">
        <v>635</v>
      </c>
      <c r="D2290" s="90" t="s">
        <v>635</v>
      </c>
      <c r="E2290" s="90" t="s">
        <v>516</v>
      </c>
    </row>
    <row r="2291" spans="1:14" ht="16.5" x14ac:dyDescent="0.3">
      <c r="A2291" s="88" t="s">
        <v>7412</v>
      </c>
      <c r="B2291" s="89" t="s">
        <v>7413</v>
      </c>
      <c r="C2291" s="90" t="s">
        <v>635</v>
      </c>
      <c r="D2291" s="90" t="s">
        <v>635</v>
      </c>
      <c r="E2291" s="90" t="s">
        <v>516</v>
      </c>
    </row>
    <row r="2292" spans="1:14" ht="16.5" x14ac:dyDescent="0.3">
      <c r="A2292" s="88" t="s">
        <v>3634</v>
      </c>
      <c r="B2292" s="89" t="s">
        <v>7414</v>
      </c>
      <c r="C2292" s="90" t="s">
        <v>635</v>
      </c>
      <c r="D2292" s="90" t="s">
        <v>635</v>
      </c>
      <c r="E2292" s="90" t="s">
        <v>516</v>
      </c>
    </row>
    <row r="2293" spans="1:14" ht="16.5" x14ac:dyDescent="0.3">
      <c r="A2293" s="88" t="s">
        <v>7415</v>
      </c>
      <c r="B2293" s="89" t="s">
        <v>7416</v>
      </c>
      <c r="C2293" s="90" t="s">
        <v>635</v>
      </c>
      <c r="D2293" s="90" t="s">
        <v>635</v>
      </c>
      <c r="E2293" s="90" t="s">
        <v>516</v>
      </c>
    </row>
    <row r="2294" spans="1:14" ht="16.5" x14ac:dyDescent="0.3">
      <c r="A2294" s="88" t="s">
        <v>7417</v>
      </c>
      <c r="B2294" s="89" t="s">
        <v>7418</v>
      </c>
      <c r="C2294" s="90" t="s">
        <v>635</v>
      </c>
      <c r="D2294" s="90" t="s">
        <v>635</v>
      </c>
      <c r="E2294" s="90" t="s">
        <v>516</v>
      </c>
    </row>
    <row r="2295" spans="1:14" ht="16.5" x14ac:dyDescent="0.3">
      <c r="A2295" s="88" t="s">
        <v>7419</v>
      </c>
      <c r="B2295" s="89" t="s">
        <v>7420</v>
      </c>
      <c r="C2295" s="90" t="s">
        <v>635</v>
      </c>
      <c r="D2295" s="90" t="s">
        <v>635</v>
      </c>
      <c r="E2295" s="90" t="s">
        <v>516</v>
      </c>
    </row>
    <row r="2296" spans="1:14" ht="16.5" x14ac:dyDescent="0.3">
      <c r="A2296" s="88" t="s">
        <v>3686</v>
      </c>
      <c r="B2296" s="89" t="s">
        <v>3686</v>
      </c>
      <c r="C2296" s="90" t="s">
        <v>635</v>
      </c>
      <c r="D2296" s="90" t="s">
        <v>635</v>
      </c>
      <c r="E2296" s="90" t="s">
        <v>516</v>
      </c>
    </row>
    <row r="2297" spans="1:14" ht="16.5" x14ac:dyDescent="0.3">
      <c r="A2297" s="88" t="s">
        <v>7421</v>
      </c>
      <c r="B2297" s="89" t="s">
        <v>4504</v>
      </c>
      <c r="C2297" s="90" t="s">
        <v>635</v>
      </c>
      <c r="D2297" s="90" t="s">
        <v>635</v>
      </c>
      <c r="E2297" s="90" t="s">
        <v>516</v>
      </c>
    </row>
    <row r="2298" spans="1:14" ht="16.5" x14ac:dyDescent="0.3">
      <c r="A2298" s="88" t="s">
        <v>7422</v>
      </c>
      <c r="B2298" s="89" t="s">
        <v>4429</v>
      </c>
      <c r="C2298" s="90" t="s">
        <v>635</v>
      </c>
      <c r="D2298" s="90" t="s">
        <v>635</v>
      </c>
      <c r="E2298" s="90" t="s">
        <v>541</v>
      </c>
    </row>
    <row r="2299" spans="1:14" ht="16.5" x14ac:dyDescent="0.3">
      <c r="A2299" s="88" t="s">
        <v>7423</v>
      </c>
      <c r="B2299" s="89" t="s">
        <v>4530</v>
      </c>
      <c r="C2299" s="90" t="s">
        <v>635</v>
      </c>
      <c r="D2299" s="90" t="s">
        <v>635</v>
      </c>
      <c r="E2299" s="90" t="s">
        <v>541</v>
      </c>
    </row>
    <row r="2300" spans="1:14" ht="16.5" x14ac:dyDescent="0.3">
      <c r="A2300" s="88" t="s">
        <v>3176</v>
      </c>
      <c r="B2300" s="89" t="s">
        <v>3177</v>
      </c>
      <c r="C2300" s="90" t="s">
        <v>635</v>
      </c>
      <c r="D2300" s="90" t="s">
        <v>635</v>
      </c>
      <c r="E2300" s="90" t="s">
        <v>516</v>
      </c>
      <c r="F2300" s="87"/>
      <c r="G2300" s="87"/>
      <c r="H2300" s="87"/>
      <c r="I2300" s="87"/>
      <c r="J2300" s="87"/>
      <c r="K2300" s="87"/>
      <c r="L2300" s="87"/>
      <c r="M2300" s="87"/>
      <c r="N2300" s="87"/>
    </row>
    <row r="2301" spans="1:14" ht="16.5" x14ac:dyDescent="0.3">
      <c r="A2301" s="88" t="s">
        <v>7424</v>
      </c>
      <c r="B2301" s="89" t="s">
        <v>4359</v>
      </c>
      <c r="C2301" s="90" t="s">
        <v>635</v>
      </c>
      <c r="D2301" s="90" t="s">
        <v>635</v>
      </c>
      <c r="E2301" s="90" t="s">
        <v>516</v>
      </c>
    </row>
    <row r="2302" spans="1:14" ht="16.5" x14ac:dyDescent="0.3">
      <c r="A2302" s="88" t="s">
        <v>7425</v>
      </c>
      <c r="B2302" s="89" t="s">
        <v>4618</v>
      </c>
      <c r="C2302" s="90" t="s">
        <v>635</v>
      </c>
      <c r="D2302" s="90" t="s">
        <v>635</v>
      </c>
      <c r="E2302" s="90" t="s">
        <v>516</v>
      </c>
      <c r="F2302" s="87"/>
      <c r="G2302" s="87"/>
      <c r="H2302" s="87"/>
      <c r="I2302" s="87"/>
      <c r="J2302" s="87"/>
      <c r="K2302" s="87"/>
      <c r="L2302" s="87"/>
      <c r="M2302" s="87"/>
      <c r="N2302" s="87"/>
    </row>
    <row r="2303" spans="1:14" ht="16.5" x14ac:dyDescent="0.3">
      <c r="A2303" s="88" t="s">
        <v>7426</v>
      </c>
      <c r="B2303" s="89" t="s">
        <v>4623</v>
      </c>
      <c r="C2303" s="90" t="s">
        <v>635</v>
      </c>
      <c r="D2303" s="90" t="s">
        <v>635</v>
      </c>
      <c r="E2303" s="90" t="s">
        <v>541</v>
      </c>
    </row>
    <row r="2304" spans="1:14" ht="16.5" x14ac:dyDescent="0.3">
      <c r="A2304" s="88" t="s">
        <v>7427</v>
      </c>
      <c r="B2304" s="89" t="s">
        <v>4619</v>
      </c>
      <c r="C2304" s="90" t="s">
        <v>635</v>
      </c>
      <c r="D2304" s="90" t="s">
        <v>635</v>
      </c>
      <c r="E2304" s="90" t="s">
        <v>516</v>
      </c>
      <c r="F2304" s="87"/>
      <c r="G2304" s="87"/>
      <c r="H2304" s="87"/>
      <c r="I2304" s="87"/>
      <c r="J2304" s="87"/>
      <c r="K2304" s="87"/>
      <c r="L2304" s="87"/>
      <c r="M2304" s="87"/>
      <c r="N2304" s="87"/>
    </row>
    <row r="2305" spans="1:14" ht="16.5" x14ac:dyDescent="0.3">
      <c r="A2305" s="88" t="s">
        <v>7428</v>
      </c>
      <c r="B2305" s="89" t="s">
        <v>7429</v>
      </c>
      <c r="C2305" s="90" t="s">
        <v>635</v>
      </c>
      <c r="D2305" s="90" t="s">
        <v>635</v>
      </c>
      <c r="E2305" s="90" t="s">
        <v>516</v>
      </c>
    </row>
    <row r="2306" spans="1:14" ht="16.5" x14ac:dyDescent="0.3">
      <c r="A2306" s="88" t="s">
        <v>3194</v>
      </c>
      <c r="B2306" s="89" t="s">
        <v>3195</v>
      </c>
      <c r="C2306" s="90" t="s">
        <v>635</v>
      </c>
      <c r="D2306" s="90" t="s">
        <v>635</v>
      </c>
      <c r="E2306" s="90" t="s">
        <v>516</v>
      </c>
      <c r="F2306" s="87"/>
      <c r="G2306" s="87"/>
      <c r="H2306" s="87"/>
      <c r="I2306" s="87"/>
      <c r="J2306" s="87"/>
      <c r="K2306" s="87"/>
      <c r="L2306" s="87"/>
      <c r="M2306" s="87"/>
      <c r="N2306" s="87"/>
    </row>
    <row r="2307" spans="1:14" ht="16.5" x14ac:dyDescent="0.3">
      <c r="A2307" s="88" t="s">
        <v>3199</v>
      </c>
      <c r="B2307" s="89" t="s">
        <v>3200</v>
      </c>
      <c r="C2307" s="90" t="s">
        <v>3201</v>
      </c>
      <c r="D2307" s="90" t="s">
        <v>635</v>
      </c>
      <c r="E2307" s="90" t="s">
        <v>516</v>
      </c>
      <c r="F2307" s="87"/>
      <c r="G2307" s="87"/>
      <c r="H2307" s="87"/>
      <c r="I2307" s="87"/>
      <c r="J2307" s="87"/>
      <c r="K2307" s="87"/>
      <c r="L2307" s="87"/>
      <c r="M2307" s="87"/>
      <c r="N2307" s="87"/>
    </row>
    <row r="2308" spans="1:14" ht="16.5" x14ac:dyDescent="0.3">
      <c r="A2308" s="88" t="s">
        <v>7430</v>
      </c>
      <c r="B2308" s="89" t="s">
        <v>4649</v>
      </c>
      <c r="C2308" s="90" t="s">
        <v>1</v>
      </c>
      <c r="D2308" s="90" t="s">
        <v>1</v>
      </c>
      <c r="E2308" s="90" t="s">
        <v>516</v>
      </c>
    </row>
    <row r="2309" spans="1:14" ht="16.5" x14ac:dyDescent="0.3">
      <c r="A2309" s="88" t="s">
        <v>7431</v>
      </c>
      <c r="B2309" s="89" t="s">
        <v>7432</v>
      </c>
      <c r="C2309" s="90" t="s">
        <v>1</v>
      </c>
      <c r="D2309" s="90" t="s">
        <v>1</v>
      </c>
      <c r="E2309" s="90" t="s">
        <v>516</v>
      </c>
      <c r="F2309" s="87"/>
      <c r="G2309" s="87"/>
      <c r="H2309" s="87"/>
      <c r="I2309" s="87"/>
      <c r="J2309" s="87"/>
      <c r="K2309" s="87"/>
      <c r="L2309" s="87"/>
      <c r="M2309" s="87"/>
      <c r="N2309" s="87"/>
    </row>
    <row r="2310" spans="1:14" ht="16.5" x14ac:dyDescent="0.3">
      <c r="A2310" s="88" t="s">
        <v>7433</v>
      </c>
      <c r="B2310" s="89" t="s">
        <v>4762</v>
      </c>
      <c r="C2310" s="90" t="s">
        <v>1</v>
      </c>
      <c r="D2310" s="90" t="s">
        <v>1</v>
      </c>
      <c r="E2310" s="90" t="s">
        <v>516</v>
      </c>
      <c r="F2310" s="87"/>
      <c r="G2310" s="87"/>
      <c r="H2310" s="87"/>
      <c r="I2310" s="87"/>
      <c r="J2310" s="87"/>
      <c r="K2310" s="87"/>
      <c r="L2310" s="87"/>
      <c r="M2310" s="87"/>
      <c r="N2310" s="87"/>
    </row>
    <row r="2311" spans="1:14" ht="16.5" x14ac:dyDescent="0.3">
      <c r="A2311" s="88" t="s">
        <v>670</v>
      </c>
      <c r="B2311" s="89" t="s">
        <v>671</v>
      </c>
      <c r="C2311" s="90" t="s">
        <v>1</v>
      </c>
      <c r="D2311" s="90" t="s">
        <v>1</v>
      </c>
      <c r="E2311" s="90" t="s">
        <v>516</v>
      </c>
      <c r="F2311" s="87"/>
      <c r="G2311" s="87"/>
      <c r="H2311" s="87"/>
      <c r="I2311" s="87"/>
      <c r="J2311" s="87"/>
      <c r="K2311" s="87"/>
      <c r="L2311" s="87"/>
      <c r="M2311" s="87"/>
      <c r="N2311" s="87"/>
    </row>
    <row r="2312" spans="1:14" ht="16.5" x14ac:dyDescent="0.3">
      <c r="A2312" s="88" t="s">
        <v>7434</v>
      </c>
      <c r="B2312" s="89" t="s">
        <v>4656</v>
      </c>
      <c r="C2312" s="90" t="s">
        <v>1</v>
      </c>
      <c r="D2312" s="90" t="s">
        <v>1</v>
      </c>
      <c r="E2312" s="90" t="s">
        <v>516</v>
      </c>
    </row>
    <row r="2313" spans="1:14" ht="16.5" x14ac:dyDescent="0.3">
      <c r="A2313" s="88" t="s">
        <v>7435</v>
      </c>
      <c r="B2313" s="89" t="s">
        <v>4657</v>
      </c>
      <c r="C2313" s="90" t="s">
        <v>1</v>
      </c>
      <c r="D2313" s="90" t="s">
        <v>1</v>
      </c>
      <c r="E2313" s="90" t="s">
        <v>516</v>
      </c>
    </row>
    <row r="2314" spans="1:14" ht="16.5" x14ac:dyDescent="0.3">
      <c r="A2314" s="88" t="s">
        <v>7436</v>
      </c>
      <c r="B2314" s="89" t="s">
        <v>3307</v>
      </c>
      <c r="C2314" s="90" t="s">
        <v>1</v>
      </c>
      <c r="D2314" s="90" t="s">
        <v>1</v>
      </c>
      <c r="E2314" s="90" t="s">
        <v>516</v>
      </c>
      <c r="F2314" s="87"/>
      <c r="G2314" s="87"/>
      <c r="H2314" s="87"/>
      <c r="I2314" s="87"/>
      <c r="J2314" s="87"/>
      <c r="K2314" s="87"/>
      <c r="L2314" s="87"/>
      <c r="M2314" s="87"/>
      <c r="N2314" s="87"/>
    </row>
    <row r="2315" spans="1:14" ht="16.5" x14ac:dyDescent="0.3">
      <c r="A2315" s="88" t="s">
        <v>7437</v>
      </c>
      <c r="B2315" s="89" t="s">
        <v>4661</v>
      </c>
      <c r="C2315" s="90" t="s">
        <v>1</v>
      </c>
      <c r="D2315" s="90" t="s">
        <v>1</v>
      </c>
      <c r="E2315" s="90" t="s">
        <v>516</v>
      </c>
    </row>
    <row r="2316" spans="1:14" ht="16.5" x14ac:dyDescent="0.3">
      <c r="A2316" s="88" t="s">
        <v>7438</v>
      </c>
      <c r="B2316" s="89" t="s">
        <v>4664</v>
      </c>
      <c r="C2316" s="90" t="s">
        <v>1</v>
      </c>
      <c r="D2316" s="90" t="s">
        <v>1</v>
      </c>
      <c r="E2316" s="90" t="s">
        <v>516</v>
      </c>
    </row>
    <row r="2317" spans="1:14" ht="16.5" x14ac:dyDescent="0.3">
      <c r="A2317" s="88" t="s">
        <v>7439</v>
      </c>
      <c r="B2317" s="89" t="s">
        <v>4665</v>
      </c>
      <c r="C2317" s="90" t="s">
        <v>1</v>
      </c>
      <c r="D2317" s="90" t="s">
        <v>1</v>
      </c>
      <c r="E2317" s="90" t="s">
        <v>516</v>
      </c>
    </row>
    <row r="2318" spans="1:14" ht="16.5" x14ac:dyDescent="0.3">
      <c r="A2318" s="88" t="s">
        <v>7440</v>
      </c>
      <c r="B2318" s="89" t="s">
        <v>4672</v>
      </c>
      <c r="C2318" s="90" t="s">
        <v>1</v>
      </c>
      <c r="D2318" s="90" t="s">
        <v>1</v>
      </c>
      <c r="E2318" s="90" t="s">
        <v>516</v>
      </c>
      <c r="F2318" s="87"/>
      <c r="G2318" s="87"/>
      <c r="H2318" s="87"/>
      <c r="I2318" s="87"/>
      <c r="J2318" s="87"/>
      <c r="K2318" s="87"/>
      <c r="L2318" s="87"/>
      <c r="M2318" s="87"/>
      <c r="N2318" s="87"/>
    </row>
    <row r="2319" spans="1:14" ht="16.5" x14ac:dyDescent="0.3">
      <c r="A2319" s="88" t="s">
        <v>7441</v>
      </c>
      <c r="B2319" s="89" t="s">
        <v>7442</v>
      </c>
      <c r="C2319" s="90" t="s">
        <v>1</v>
      </c>
      <c r="D2319" s="90" t="s">
        <v>1</v>
      </c>
      <c r="E2319" s="90" t="s">
        <v>516</v>
      </c>
      <c r="F2319" s="87"/>
      <c r="G2319" s="87"/>
      <c r="H2319" s="87"/>
      <c r="I2319" s="87"/>
      <c r="J2319" s="87"/>
      <c r="K2319" s="87"/>
      <c r="L2319" s="87"/>
      <c r="M2319" s="87"/>
      <c r="N2319" s="87"/>
    </row>
    <row r="2320" spans="1:14" ht="16.5" x14ac:dyDescent="0.3">
      <c r="A2320" s="88" t="s">
        <v>7443</v>
      </c>
      <c r="B2320" s="89" t="s">
        <v>7444</v>
      </c>
      <c r="C2320" s="90" t="s">
        <v>1</v>
      </c>
      <c r="D2320" s="90" t="s">
        <v>1</v>
      </c>
      <c r="E2320" s="90" t="s">
        <v>516</v>
      </c>
      <c r="F2320" s="87"/>
      <c r="G2320" s="87"/>
      <c r="H2320" s="87"/>
      <c r="I2320" s="87"/>
      <c r="J2320" s="87"/>
      <c r="K2320" s="87"/>
      <c r="L2320" s="87"/>
      <c r="M2320" s="87"/>
      <c r="N2320" s="87"/>
    </row>
    <row r="2321" spans="1:14" ht="16.5" x14ac:dyDescent="0.3">
      <c r="A2321" s="88" t="s">
        <v>7445</v>
      </c>
      <c r="B2321" s="89" t="s">
        <v>7446</v>
      </c>
      <c r="C2321" s="90" t="s">
        <v>1</v>
      </c>
      <c r="D2321" s="90" t="s">
        <v>1</v>
      </c>
      <c r="E2321" s="90" t="s">
        <v>516</v>
      </c>
    </row>
    <row r="2322" spans="1:14" ht="16.5" x14ac:dyDescent="0.3">
      <c r="A2322" s="88" t="s">
        <v>7447</v>
      </c>
      <c r="B2322" s="89" t="s">
        <v>7448</v>
      </c>
      <c r="C2322" s="90" t="s">
        <v>1</v>
      </c>
      <c r="D2322" s="90" t="s">
        <v>1</v>
      </c>
      <c r="E2322" s="90" t="s">
        <v>516</v>
      </c>
    </row>
    <row r="2323" spans="1:14" ht="16.5" x14ac:dyDescent="0.3">
      <c r="A2323" s="88" t="s">
        <v>7449</v>
      </c>
      <c r="B2323" s="89" t="s">
        <v>7450</v>
      </c>
      <c r="C2323" s="90" t="s">
        <v>1</v>
      </c>
      <c r="D2323" s="90" t="s">
        <v>1</v>
      </c>
      <c r="E2323" s="90" t="s">
        <v>516</v>
      </c>
      <c r="F2323" s="87"/>
      <c r="G2323" s="87"/>
      <c r="H2323" s="87"/>
      <c r="I2323" s="87"/>
      <c r="J2323" s="87"/>
      <c r="K2323" s="87"/>
      <c r="L2323" s="87"/>
      <c r="M2323" s="87"/>
      <c r="N2323" s="87"/>
    </row>
    <row r="2324" spans="1:14" ht="16.5" x14ac:dyDescent="0.3">
      <c r="A2324" s="88" t="s">
        <v>7451</v>
      </c>
      <c r="B2324" s="89" t="s">
        <v>4684</v>
      </c>
      <c r="C2324" s="90" t="s">
        <v>1</v>
      </c>
      <c r="D2324" s="90" t="s">
        <v>1</v>
      </c>
      <c r="E2324" s="90" t="s">
        <v>516</v>
      </c>
    </row>
    <row r="2325" spans="1:14" ht="16.5" x14ac:dyDescent="0.3">
      <c r="A2325" s="88" t="s">
        <v>7452</v>
      </c>
      <c r="B2325" s="89" t="s">
        <v>7453</v>
      </c>
      <c r="C2325" s="90" t="s">
        <v>1</v>
      </c>
      <c r="D2325" s="90" t="s">
        <v>1</v>
      </c>
      <c r="E2325" s="90" t="s">
        <v>516</v>
      </c>
      <c r="F2325" s="87"/>
      <c r="G2325" s="87"/>
      <c r="H2325" s="87"/>
      <c r="I2325" s="87"/>
      <c r="J2325" s="87"/>
      <c r="K2325" s="87"/>
      <c r="L2325" s="87"/>
      <c r="M2325" s="87"/>
      <c r="N2325" s="87"/>
    </row>
    <row r="2326" spans="1:14" ht="16.5" x14ac:dyDescent="0.3">
      <c r="A2326" s="88" t="s">
        <v>7454</v>
      </c>
      <c r="B2326" s="89" t="s">
        <v>4692</v>
      </c>
      <c r="C2326" s="90" t="s">
        <v>1</v>
      </c>
      <c r="D2326" s="90" t="s">
        <v>1</v>
      </c>
      <c r="E2326" s="90" t="s">
        <v>516</v>
      </c>
    </row>
    <row r="2327" spans="1:14" ht="16.5" x14ac:dyDescent="0.3">
      <c r="A2327" s="88" t="s">
        <v>7455</v>
      </c>
      <c r="B2327" s="89" t="s">
        <v>3306</v>
      </c>
      <c r="C2327" s="90" t="s">
        <v>1</v>
      </c>
      <c r="D2327" s="90" t="s">
        <v>1</v>
      </c>
      <c r="E2327" s="90" t="s">
        <v>516</v>
      </c>
      <c r="F2327" s="87"/>
      <c r="G2327" s="87"/>
      <c r="H2327" s="87"/>
      <c r="I2327" s="87"/>
      <c r="J2327" s="87"/>
      <c r="K2327" s="87"/>
      <c r="L2327" s="87"/>
      <c r="M2327" s="87"/>
      <c r="N2327" s="87"/>
    </row>
    <row r="2328" spans="1:14" ht="16.5" x14ac:dyDescent="0.3">
      <c r="A2328" s="88" t="s">
        <v>7456</v>
      </c>
      <c r="B2328" s="89" t="s">
        <v>4763</v>
      </c>
      <c r="C2328" s="90" t="s">
        <v>1</v>
      </c>
      <c r="D2328" s="90" t="s">
        <v>1</v>
      </c>
      <c r="E2328" s="90" t="s">
        <v>516</v>
      </c>
      <c r="F2328" s="87"/>
      <c r="G2328" s="87"/>
      <c r="H2328" s="87"/>
      <c r="I2328" s="87"/>
      <c r="J2328" s="87"/>
      <c r="K2328" s="87"/>
      <c r="L2328" s="87"/>
      <c r="M2328" s="87"/>
      <c r="N2328" s="87"/>
    </row>
    <row r="2329" spans="1:14" ht="16.5" x14ac:dyDescent="0.3">
      <c r="A2329" s="88" t="s">
        <v>1638</v>
      </c>
      <c r="B2329" s="89" t="s">
        <v>1639</v>
      </c>
      <c r="C2329" s="90" t="s">
        <v>1</v>
      </c>
      <c r="D2329" s="90" t="s">
        <v>1</v>
      </c>
      <c r="E2329" s="90" t="s">
        <v>516</v>
      </c>
      <c r="F2329" s="87"/>
      <c r="G2329" s="87"/>
      <c r="H2329" s="87"/>
      <c r="I2329" s="87"/>
      <c r="J2329" s="87"/>
      <c r="K2329" s="87"/>
      <c r="L2329" s="87"/>
      <c r="M2329" s="87"/>
      <c r="N2329" s="87"/>
    </row>
    <row r="2330" spans="1:14" ht="16.5" x14ac:dyDescent="0.3">
      <c r="A2330" s="88" t="s">
        <v>7457</v>
      </c>
      <c r="B2330" s="89" t="s">
        <v>4764</v>
      </c>
      <c r="C2330" s="90" t="s">
        <v>1</v>
      </c>
      <c r="D2330" s="90" t="s">
        <v>1</v>
      </c>
      <c r="E2330" s="90" t="s">
        <v>516</v>
      </c>
    </row>
    <row r="2331" spans="1:14" ht="16.5" x14ac:dyDescent="0.3">
      <c r="A2331" s="88" t="s">
        <v>7458</v>
      </c>
      <c r="B2331" s="89" t="s">
        <v>4765</v>
      </c>
      <c r="C2331" s="90" t="s">
        <v>1</v>
      </c>
      <c r="D2331" s="90" t="s">
        <v>1</v>
      </c>
      <c r="E2331" s="90" t="s">
        <v>516</v>
      </c>
      <c r="F2331" s="87"/>
      <c r="G2331" s="87"/>
      <c r="H2331" s="87"/>
      <c r="I2331" s="87"/>
      <c r="J2331" s="87"/>
      <c r="K2331" s="87"/>
      <c r="L2331" s="87"/>
      <c r="M2331" s="87"/>
      <c r="N2331" s="87"/>
    </row>
    <row r="2332" spans="1:14" ht="16.5" x14ac:dyDescent="0.3">
      <c r="A2332" s="88" t="s">
        <v>7459</v>
      </c>
      <c r="B2332" s="89" t="s">
        <v>4768</v>
      </c>
      <c r="C2332" s="90" t="s">
        <v>1</v>
      </c>
      <c r="D2332" s="90" t="s">
        <v>1</v>
      </c>
      <c r="E2332" s="90" t="s">
        <v>516</v>
      </c>
      <c r="F2332" s="87"/>
      <c r="G2332" s="87"/>
      <c r="H2332" s="87"/>
      <c r="I2332" s="87"/>
      <c r="J2332" s="87"/>
      <c r="K2332" s="87"/>
      <c r="L2332" s="87"/>
      <c r="M2332" s="87"/>
      <c r="N2332" s="87"/>
    </row>
    <row r="2333" spans="1:14" ht="16.5" x14ac:dyDescent="0.3">
      <c r="A2333" s="88" t="s">
        <v>7460</v>
      </c>
      <c r="B2333" s="89" t="s">
        <v>4769</v>
      </c>
      <c r="C2333" s="90" t="s">
        <v>1</v>
      </c>
      <c r="D2333" s="90" t="s">
        <v>1</v>
      </c>
      <c r="E2333" s="90" t="s">
        <v>516</v>
      </c>
    </row>
    <row r="2334" spans="1:14" ht="16.5" x14ac:dyDescent="0.3">
      <c r="A2334" s="88" t="s">
        <v>7461</v>
      </c>
      <c r="B2334" s="89" t="s">
        <v>7462</v>
      </c>
      <c r="C2334" s="90" t="s">
        <v>1</v>
      </c>
      <c r="D2334" s="90" t="s">
        <v>1</v>
      </c>
      <c r="E2334" s="90" t="s">
        <v>516</v>
      </c>
      <c r="F2334" s="87"/>
      <c r="G2334" s="87"/>
      <c r="H2334" s="87"/>
      <c r="I2334" s="87"/>
      <c r="J2334" s="87"/>
      <c r="K2334" s="87"/>
      <c r="L2334" s="87"/>
      <c r="M2334" s="87"/>
      <c r="N2334" s="87"/>
    </row>
    <row r="2335" spans="1:14" ht="16.5" x14ac:dyDescent="0.3">
      <c r="A2335" s="88" t="s">
        <v>7463</v>
      </c>
      <c r="B2335" s="89" t="s">
        <v>4702</v>
      </c>
      <c r="C2335" s="90" t="s">
        <v>1</v>
      </c>
      <c r="D2335" s="90" t="s">
        <v>1</v>
      </c>
      <c r="E2335" s="90" t="s">
        <v>516</v>
      </c>
    </row>
    <row r="2336" spans="1:14" ht="16.5" x14ac:dyDescent="0.3">
      <c r="A2336" s="88" t="s">
        <v>7464</v>
      </c>
      <c r="B2336" s="89" t="s">
        <v>4703</v>
      </c>
      <c r="C2336" s="90" t="s">
        <v>1</v>
      </c>
      <c r="D2336" s="90" t="s">
        <v>1</v>
      </c>
      <c r="E2336" s="90" t="s">
        <v>516</v>
      </c>
    </row>
    <row r="2337" spans="1:14" ht="16.5" x14ac:dyDescent="0.3">
      <c r="A2337" s="88" t="s">
        <v>7465</v>
      </c>
      <c r="B2337" s="89" t="s">
        <v>4770</v>
      </c>
      <c r="C2337" s="90" t="s">
        <v>1</v>
      </c>
      <c r="D2337" s="90" t="s">
        <v>1</v>
      </c>
      <c r="E2337" s="90" t="s">
        <v>516</v>
      </c>
    </row>
    <row r="2338" spans="1:14" ht="16.5" x14ac:dyDescent="0.3">
      <c r="A2338" s="88" t="s">
        <v>7466</v>
      </c>
      <c r="B2338" s="89" t="s">
        <v>3666</v>
      </c>
      <c r="C2338" s="90" t="s">
        <v>1</v>
      </c>
      <c r="D2338" s="90" t="s">
        <v>1</v>
      </c>
      <c r="E2338" s="90" t="s">
        <v>516</v>
      </c>
    </row>
    <row r="2339" spans="1:14" ht="16.5" x14ac:dyDescent="0.3">
      <c r="A2339" s="88" t="s">
        <v>7467</v>
      </c>
      <c r="B2339" s="89" t="s">
        <v>7468</v>
      </c>
      <c r="C2339" s="90" t="s">
        <v>1</v>
      </c>
      <c r="D2339" s="90" t="s">
        <v>1</v>
      </c>
      <c r="E2339" s="90" t="s">
        <v>516</v>
      </c>
      <c r="F2339" s="87"/>
      <c r="G2339" s="87"/>
      <c r="H2339" s="87"/>
      <c r="I2339" s="87"/>
      <c r="J2339" s="87"/>
      <c r="K2339" s="87"/>
      <c r="L2339" s="87"/>
      <c r="M2339" s="87"/>
      <c r="N2339" s="87"/>
    </row>
    <row r="2340" spans="1:14" ht="16.5" x14ac:dyDescent="0.3">
      <c r="A2340" s="88" t="s">
        <v>7469</v>
      </c>
      <c r="B2340" s="89" t="s">
        <v>4593</v>
      </c>
      <c r="C2340" s="90" t="s">
        <v>1</v>
      </c>
      <c r="D2340" s="90" t="s">
        <v>1</v>
      </c>
      <c r="E2340" s="90" t="s">
        <v>516</v>
      </c>
      <c r="F2340" s="87"/>
      <c r="G2340" s="87"/>
      <c r="H2340" s="87"/>
      <c r="I2340" s="87"/>
      <c r="J2340" s="87"/>
      <c r="K2340" s="87"/>
      <c r="L2340" s="87"/>
      <c r="M2340" s="87"/>
      <c r="N2340" s="87"/>
    </row>
    <row r="2341" spans="1:14" ht="16.5" x14ac:dyDescent="0.3">
      <c r="A2341" s="88" t="s">
        <v>2109</v>
      </c>
      <c r="B2341" s="89" t="s">
        <v>2110</v>
      </c>
      <c r="C2341" s="90" t="s">
        <v>1</v>
      </c>
      <c r="D2341" s="90" t="s">
        <v>1</v>
      </c>
      <c r="E2341" s="90" t="s">
        <v>516</v>
      </c>
      <c r="F2341" s="87"/>
      <c r="G2341" s="87"/>
      <c r="H2341" s="87"/>
      <c r="I2341" s="87"/>
      <c r="J2341" s="87"/>
      <c r="K2341" s="87"/>
      <c r="L2341" s="87"/>
      <c r="M2341" s="87"/>
      <c r="N2341" s="87"/>
    </row>
    <row r="2342" spans="1:14" ht="16.5" x14ac:dyDescent="0.3">
      <c r="A2342" s="88" t="s">
        <v>7470</v>
      </c>
      <c r="B2342" s="89" t="s">
        <v>7471</v>
      </c>
      <c r="C2342" s="90" t="s">
        <v>1</v>
      </c>
      <c r="D2342" s="90" t="s">
        <v>1</v>
      </c>
      <c r="E2342" s="90" t="s">
        <v>516</v>
      </c>
    </row>
    <row r="2343" spans="1:14" ht="16.5" x14ac:dyDescent="0.3">
      <c r="A2343" s="88" t="s">
        <v>7472</v>
      </c>
      <c r="B2343" s="89" t="s">
        <v>4548</v>
      </c>
      <c r="C2343" s="90" t="s">
        <v>1</v>
      </c>
      <c r="D2343" s="90" t="s">
        <v>1</v>
      </c>
      <c r="E2343" s="90" t="s">
        <v>516</v>
      </c>
    </row>
    <row r="2344" spans="1:14" ht="16.5" x14ac:dyDescent="0.3">
      <c r="A2344" s="88" t="s">
        <v>7473</v>
      </c>
      <c r="B2344" s="89" t="s">
        <v>7474</v>
      </c>
      <c r="C2344" s="90" t="s">
        <v>1</v>
      </c>
      <c r="D2344" s="90" t="s">
        <v>1</v>
      </c>
      <c r="E2344" s="90" t="s">
        <v>516</v>
      </c>
    </row>
    <row r="2345" spans="1:14" ht="16.5" x14ac:dyDescent="0.3">
      <c r="A2345" s="88" t="s">
        <v>7475</v>
      </c>
      <c r="B2345" s="89" t="s">
        <v>4496</v>
      </c>
      <c r="C2345" s="90" t="s">
        <v>1</v>
      </c>
      <c r="D2345" s="90" t="s">
        <v>1</v>
      </c>
      <c r="E2345" s="90" t="s">
        <v>516</v>
      </c>
      <c r="F2345" s="87"/>
      <c r="G2345" s="87"/>
      <c r="H2345" s="87"/>
      <c r="I2345" s="87"/>
      <c r="J2345" s="87"/>
      <c r="K2345" s="87"/>
      <c r="L2345" s="87"/>
      <c r="M2345" s="87"/>
      <c r="N2345" s="87"/>
    </row>
    <row r="2346" spans="1:14" ht="16.5" x14ac:dyDescent="0.3">
      <c r="A2346" s="88" t="s">
        <v>7476</v>
      </c>
      <c r="B2346" s="89" t="s">
        <v>7477</v>
      </c>
      <c r="C2346" s="90" t="s">
        <v>1</v>
      </c>
      <c r="D2346" s="90" t="s">
        <v>1</v>
      </c>
      <c r="E2346" s="90" t="s">
        <v>516</v>
      </c>
      <c r="F2346" s="87"/>
      <c r="G2346" s="87"/>
      <c r="H2346" s="87"/>
      <c r="I2346" s="87"/>
      <c r="J2346" s="87"/>
      <c r="K2346" s="87"/>
      <c r="L2346" s="87"/>
      <c r="M2346" s="87"/>
      <c r="N2346" s="87"/>
    </row>
    <row r="2347" spans="1:14" ht="16.5" x14ac:dyDescent="0.3">
      <c r="A2347" s="88" t="s">
        <v>7478</v>
      </c>
      <c r="B2347" s="89" t="s">
        <v>4646</v>
      </c>
      <c r="C2347" s="90" t="s">
        <v>1</v>
      </c>
      <c r="D2347" s="90" t="s">
        <v>1</v>
      </c>
      <c r="E2347" s="90" t="s">
        <v>516</v>
      </c>
    </row>
    <row r="2348" spans="1:14" ht="16.5" x14ac:dyDescent="0.3">
      <c r="A2348" s="88" t="s">
        <v>7479</v>
      </c>
      <c r="B2348" s="89" t="s">
        <v>4713</v>
      </c>
      <c r="C2348" s="90" t="s">
        <v>1</v>
      </c>
      <c r="D2348" s="90" t="s">
        <v>1</v>
      </c>
      <c r="E2348" s="90" t="s">
        <v>516</v>
      </c>
    </row>
    <row r="2349" spans="1:14" ht="16.5" x14ac:dyDescent="0.3">
      <c r="A2349" s="88" t="s">
        <v>2351</v>
      </c>
      <c r="B2349" s="89" t="s">
        <v>2352</v>
      </c>
      <c r="C2349" s="90" t="s">
        <v>1</v>
      </c>
      <c r="D2349" s="90" t="s">
        <v>1</v>
      </c>
      <c r="E2349" s="90" t="s">
        <v>516</v>
      </c>
      <c r="F2349" s="87"/>
      <c r="G2349" s="87"/>
      <c r="H2349" s="87"/>
      <c r="I2349" s="87"/>
      <c r="J2349" s="87"/>
      <c r="K2349" s="87"/>
      <c r="L2349" s="87"/>
      <c r="M2349" s="87"/>
      <c r="N2349" s="87"/>
    </row>
    <row r="2350" spans="1:14" ht="16.5" x14ac:dyDescent="0.3">
      <c r="A2350" s="88" t="s">
        <v>7480</v>
      </c>
      <c r="B2350" s="89" t="s">
        <v>4766</v>
      </c>
      <c r="C2350" s="90" t="s">
        <v>1</v>
      </c>
      <c r="D2350" s="90" t="s">
        <v>1</v>
      </c>
      <c r="E2350" s="90" t="s">
        <v>516</v>
      </c>
      <c r="F2350" s="87"/>
      <c r="G2350" s="87"/>
      <c r="H2350" s="87"/>
      <c r="I2350" s="87"/>
      <c r="J2350" s="87"/>
      <c r="K2350" s="87"/>
      <c r="L2350" s="87"/>
      <c r="M2350" s="87"/>
      <c r="N2350" s="87"/>
    </row>
    <row r="2351" spans="1:14" ht="16.5" x14ac:dyDescent="0.3">
      <c r="A2351" s="88" t="s">
        <v>7481</v>
      </c>
      <c r="B2351" s="89" t="s">
        <v>7482</v>
      </c>
      <c r="C2351" s="90" t="s">
        <v>1</v>
      </c>
      <c r="D2351" s="90" t="s">
        <v>1</v>
      </c>
      <c r="E2351" s="90" t="s">
        <v>516</v>
      </c>
      <c r="F2351" s="87"/>
      <c r="G2351" s="87"/>
      <c r="H2351" s="87"/>
      <c r="I2351" s="87"/>
      <c r="J2351" s="87"/>
      <c r="K2351" s="87"/>
      <c r="L2351" s="87"/>
      <c r="M2351" s="87"/>
      <c r="N2351" s="87"/>
    </row>
    <row r="2352" spans="1:14" ht="16.5" x14ac:dyDescent="0.3">
      <c r="A2352" s="88" t="s">
        <v>7483</v>
      </c>
      <c r="B2352" s="89" t="s">
        <v>7484</v>
      </c>
      <c r="C2352" s="90" t="s">
        <v>1</v>
      </c>
      <c r="D2352" s="90" t="s">
        <v>1</v>
      </c>
      <c r="E2352" s="90" t="s">
        <v>516</v>
      </c>
    </row>
    <row r="2353" spans="1:14" ht="16.5" x14ac:dyDescent="0.3">
      <c r="A2353" s="88" t="s">
        <v>7485</v>
      </c>
      <c r="B2353" s="89" t="s">
        <v>4393</v>
      </c>
      <c r="C2353" s="90" t="s">
        <v>1</v>
      </c>
      <c r="D2353" s="90" t="s">
        <v>1</v>
      </c>
      <c r="E2353" s="90" t="s">
        <v>516</v>
      </c>
    </row>
    <row r="2354" spans="1:14" ht="16.5" x14ac:dyDescent="0.3">
      <c r="A2354" s="88" t="s">
        <v>7486</v>
      </c>
      <c r="B2354" s="89" t="s">
        <v>4733</v>
      </c>
      <c r="C2354" s="90" t="s">
        <v>1</v>
      </c>
      <c r="D2354" s="90" t="s">
        <v>1</v>
      </c>
      <c r="E2354" s="90" t="s">
        <v>516</v>
      </c>
    </row>
    <row r="2355" spans="1:14" ht="16.5" x14ac:dyDescent="0.3">
      <c r="A2355" s="88" t="s">
        <v>7487</v>
      </c>
      <c r="B2355" s="89" t="s">
        <v>7488</v>
      </c>
      <c r="C2355" s="90" t="s">
        <v>1</v>
      </c>
      <c r="D2355" s="90" t="s">
        <v>1</v>
      </c>
      <c r="E2355" s="90" t="s">
        <v>516</v>
      </c>
    </row>
    <row r="2356" spans="1:14" ht="16.5" x14ac:dyDescent="0.3">
      <c r="A2356" s="88" t="s">
        <v>7489</v>
      </c>
      <c r="B2356" s="89" t="s">
        <v>4743</v>
      </c>
      <c r="C2356" s="90" t="s">
        <v>1</v>
      </c>
      <c r="D2356" s="90" t="s">
        <v>1</v>
      </c>
      <c r="E2356" s="90" t="s">
        <v>516</v>
      </c>
      <c r="F2356" s="87"/>
      <c r="G2356" s="87"/>
      <c r="H2356" s="87"/>
      <c r="I2356" s="87"/>
      <c r="J2356" s="87"/>
      <c r="K2356" s="87"/>
      <c r="L2356" s="87"/>
      <c r="M2356" s="87"/>
      <c r="N2356" s="87"/>
    </row>
    <row r="2357" spans="1:14" ht="16.5" x14ac:dyDescent="0.3">
      <c r="A2357" s="88" t="s">
        <v>7490</v>
      </c>
      <c r="B2357" s="89" t="s">
        <v>7491</v>
      </c>
      <c r="C2357" s="90" t="s">
        <v>1</v>
      </c>
      <c r="D2357" s="90" t="s">
        <v>1</v>
      </c>
      <c r="E2357" s="90" t="s">
        <v>516</v>
      </c>
      <c r="F2357" s="87"/>
      <c r="G2357" s="87"/>
      <c r="H2357" s="87"/>
      <c r="I2357" s="87"/>
      <c r="J2357" s="87"/>
      <c r="K2357" s="87"/>
      <c r="L2357" s="87"/>
      <c r="M2357" s="87"/>
      <c r="N2357" s="87"/>
    </row>
    <row r="2358" spans="1:14" ht="16.5" x14ac:dyDescent="0.3">
      <c r="A2358" s="88" t="s">
        <v>7492</v>
      </c>
      <c r="B2358" s="89" t="s">
        <v>7493</v>
      </c>
      <c r="C2358" s="90" t="s">
        <v>1</v>
      </c>
      <c r="D2358" s="90" t="s">
        <v>1</v>
      </c>
      <c r="E2358" s="90" t="s">
        <v>516</v>
      </c>
    </row>
    <row r="2359" spans="1:14" ht="16.5" x14ac:dyDescent="0.3">
      <c r="A2359" s="88" t="s">
        <v>7494</v>
      </c>
      <c r="B2359" s="89" t="s">
        <v>7495</v>
      </c>
      <c r="C2359" s="90" t="s">
        <v>1</v>
      </c>
      <c r="D2359" s="90" t="s">
        <v>1</v>
      </c>
      <c r="E2359" s="90" t="s">
        <v>516</v>
      </c>
    </row>
    <row r="2360" spans="1:14" ht="16.5" x14ac:dyDescent="0.3">
      <c r="A2360" s="88" t="s">
        <v>3126</v>
      </c>
      <c r="B2360" s="89" t="s">
        <v>3127</v>
      </c>
      <c r="C2360" s="90" t="s">
        <v>1</v>
      </c>
      <c r="D2360" s="90" t="s">
        <v>1</v>
      </c>
      <c r="E2360" s="90" t="s">
        <v>516</v>
      </c>
      <c r="F2360" s="87"/>
      <c r="G2360" s="87"/>
      <c r="H2360" s="87"/>
      <c r="I2360" s="87"/>
      <c r="J2360" s="87"/>
      <c r="K2360" s="87"/>
      <c r="L2360" s="87"/>
      <c r="M2360" s="87"/>
      <c r="N2360" s="87"/>
    </row>
    <row r="2361" spans="1:14" ht="16.5" x14ac:dyDescent="0.3">
      <c r="A2361" s="88" t="s">
        <v>7496</v>
      </c>
      <c r="B2361" s="89" t="s">
        <v>7496</v>
      </c>
      <c r="C2361" s="90" t="s">
        <v>1</v>
      </c>
      <c r="D2361" s="90" t="s">
        <v>1</v>
      </c>
      <c r="E2361" s="90" t="s">
        <v>516</v>
      </c>
      <c r="F2361" s="87"/>
      <c r="G2361" s="87"/>
      <c r="H2361" s="87"/>
      <c r="I2361" s="87"/>
      <c r="J2361" s="87"/>
      <c r="K2361" s="87"/>
      <c r="L2361" s="87"/>
      <c r="M2361" s="87"/>
      <c r="N2361" s="87"/>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6600"/>
    <pageSetUpPr fitToPage="1"/>
  </sheetPr>
  <dimension ref="A1:S46"/>
  <sheetViews>
    <sheetView tabSelected="1" zoomScale="60" zoomScaleNormal="60" workbookViewId="0">
      <selection activeCell="G5" sqref="G5"/>
    </sheetView>
  </sheetViews>
  <sheetFormatPr defaultColWidth="9.140625" defaultRowHeight="18.75" x14ac:dyDescent="0.3"/>
  <cols>
    <col min="1" max="2" width="9.85546875" style="21" customWidth="1"/>
    <col min="3" max="3" width="123.140625" style="38" customWidth="1"/>
    <col min="4" max="4" width="17.85546875" style="21" customWidth="1"/>
    <col min="5" max="5" width="77.42578125" style="20" customWidth="1"/>
    <col min="6" max="6" width="9.140625" style="8"/>
    <col min="7" max="7" width="41" style="8" customWidth="1"/>
    <col min="8" max="16384" width="9.140625" style="8"/>
  </cols>
  <sheetData>
    <row r="1" spans="1:19" s="31" customFormat="1" ht="144.75" customHeight="1" x14ac:dyDescent="0.2">
      <c r="A1" s="13" t="s">
        <v>0</v>
      </c>
      <c r="B1" s="13" t="s">
        <v>3262</v>
      </c>
      <c r="C1" s="13" t="s">
        <v>7735</v>
      </c>
      <c r="D1" s="13" t="s">
        <v>3283</v>
      </c>
      <c r="E1" s="13" t="s">
        <v>3763</v>
      </c>
      <c r="F1" s="7"/>
      <c r="G1" s="199" t="s">
        <v>8512</v>
      </c>
      <c r="H1" s="7"/>
      <c r="I1" s="7"/>
      <c r="J1" s="7"/>
      <c r="K1" s="7"/>
      <c r="L1" s="7"/>
      <c r="M1" s="7"/>
      <c r="N1" s="7"/>
      <c r="O1" s="7"/>
      <c r="P1" s="7"/>
      <c r="Q1" s="7"/>
      <c r="R1" s="7"/>
      <c r="S1" s="7"/>
    </row>
    <row r="2" spans="1:19" s="31" customFormat="1" ht="17.25" customHeight="1" x14ac:dyDescent="0.3">
      <c r="A2" s="177"/>
      <c r="B2" s="177" t="s">
        <v>3764</v>
      </c>
      <c r="C2" s="14"/>
      <c r="D2" s="177"/>
      <c r="E2" s="178"/>
      <c r="F2" s="7"/>
      <c r="G2" s="33" t="s">
        <v>8515</v>
      </c>
      <c r="H2" s="7"/>
      <c r="I2" s="7"/>
      <c r="J2" s="7"/>
      <c r="K2" s="7"/>
      <c r="L2" s="7"/>
      <c r="M2" s="7"/>
      <c r="N2" s="7"/>
      <c r="O2" s="7"/>
      <c r="P2" s="7"/>
      <c r="Q2" s="7"/>
      <c r="R2" s="7"/>
      <c r="S2" s="7"/>
    </row>
    <row r="3" spans="1:19" ht="35.450000000000003" customHeight="1" x14ac:dyDescent="0.3">
      <c r="A3" s="179">
        <v>1.1000000000000001</v>
      </c>
      <c r="B3" s="179" t="s">
        <v>2</v>
      </c>
      <c r="C3" s="172" t="s">
        <v>8351</v>
      </c>
      <c r="D3" s="164" t="s">
        <v>1008</v>
      </c>
      <c r="E3" s="11" t="str">
        <f>'Y7 SOW'!J2</f>
        <v>Describing a thing or a person [1]</v>
      </c>
      <c r="G3" s="199" t="s">
        <v>8513</v>
      </c>
    </row>
    <row r="4" spans="1:19" ht="53.45" customHeight="1" x14ac:dyDescent="0.3">
      <c r="A4" s="179">
        <v>1.1000000000000001</v>
      </c>
      <c r="B4" s="179" t="s">
        <v>3</v>
      </c>
      <c r="C4" s="173" t="s">
        <v>8352</v>
      </c>
      <c r="D4" s="164" t="s">
        <v>1008</v>
      </c>
      <c r="E4" s="11" t="str">
        <f>'Y7 SOW'!J3</f>
        <v>Describing a thing or a person [2]</v>
      </c>
      <c r="G4" s="199" t="s">
        <v>8514</v>
      </c>
    </row>
    <row r="5" spans="1:19" ht="56.1" customHeight="1" x14ac:dyDescent="0.3">
      <c r="A5" s="179">
        <v>1.1000000000000001</v>
      </c>
      <c r="B5" s="179" t="s">
        <v>4</v>
      </c>
      <c r="C5" s="173" t="s">
        <v>8353</v>
      </c>
      <c r="D5" s="164" t="s">
        <v>1008</v>
      </c>
      <c r="E5" s="11" t="str">
        <f>'Y7 SOW'!J4</f>
        <v>Saying what people have</v>
      </c>
      <c r="G5" s="8" t="s">
        <v>8517</v>
      </c>
    </row>
    <row r="6" spans="1:19" ht="72" x14ac:dyDescent="0.3">
      <c r="A6" s="179">
        <v>1.1000000000000001</v>
      </c>
      <c r="B6" s="179" t="s">
        <v>5</v>
      </c>
      <c r="C6" s="173" t="s">
        <v>8354</v>
      </c>
      <c r="D6" s="164" t="s">
        <v>1008</v>
      </c>
      <c r="E6" s="11" t="str">
        <f>'Y7 SOW'!J5</f>
        <v>Describing what people have</v>
      </c>
    </row>
    <row r="7" spans="1:19" ht="72" x14ac:dyDescent="0.3">
      <c r="A7" s="179">
        <v>1.1000000000000001</v>
      </c>
      <c r="B7" s="179" t="s">
        <v>6</v>
      </c>
      <c r="C7" s="173" t="s">
        <v>8411</v>
      </c>
      <c r="D7" s="164" t="s">
        <v>1008</v>
      </c>
      <c r="E7" s="11" t="str">
        <f>'Y7 SOW'!J6</f>
        <v>Distinguishing between having and being</v>
      </c>
    </row>
    <row r="8" spans="1:19" ht="52.5" customHeight="1" x14ac:dyDescent="0.3">
      <c r="A8" s="179">
        <v>1.1000000000000001</v>
      </c>
      <c r="B8" s="179" t="s">
        <v>7</v>
      </c>
      <c r="C8" s="173" t="s">
        <v>8355</v>
      </c>
      <c r="D8" s="164" t="s">
        <v>1008</v>
      </c>
      <c r="E8" s="11" t="str">
        <f>'Y7 SOW'!J7</f>
        <v>Talking about a thing or person</v>
      </c>
    </row>
    <row r="9" spans="1:19" ht="54" x14ac:dyDescent="0.3">
      <c r="A9" s="179">
        <v>1.1000000000000001</v>
      </c>
      <c r="B9" s="179" t="s">
        <v>8</v>
      </c>
      <c r="C9" s="173" t="s">
        <v>8356</v>
      </c>
      <c r="D9" s="164" t="s">
        <v>1008</v>
      </c>
      <c r="E9" s="11" t="str">
        <f>'Y7 SOW'!J8</f>
        <v>Talking about doing and making things</v>
      </c>
    </row>
    <row r="10" spans="1:19" s="33" customFormat="1" ht="18" x14ac:dyDescent="0.3">
      <c r="A10" s="179"/>
      <c r="B10" s="179"/>
      <c r="C10" s="32"/>
      <c r="D10" s="179"/>
      <c r="E10" s="180"/>
      <c r="F10" s="8"/>
      <c r="G10" s="8"/>
      <c r="H10" s="8"/>
      <c r="I10" s="8"/>
      <c r="J10" s="8"/>
      <c r="K10" s="8"/>
      <c r="L10" s="8"/>
      <c r="M10" s="8"/>
      <c r="N10" s="8"/>
      <c r="O10" s="8"/>
      <c r="P10" s="8"/>
      <c r="Q10" s="8"/>
      <c r="R10" s="8"/>
      <c r="S10" s="8"/>
    </row>
    <row r="11" spans="1:19" ht="27" customHeight="1" x14ac:dyDescent="0.3">
      <c r="A11" s="179">
        <v>1.2</v>
      </c>
      <c r="B11" s="179" t="s">
        <v>2</v>
      </c>
      <c r="C11" s="173" t="s">
        <v>8358</v>
      </c>
      <c r="D11" s="164"/>
      <c r="E11" s="11" t="str">
        <f>'Y7 SOW'!J10</f>
        <v>Extended reading</v>
      </c>
    </row>
    <row r="12" spans="1:19" ht="27" customHeight="1" x14ac:dyDescent="0.3">
      <c r="A12" s="179">
        <v>1.2</v>
      </c>
      <c r="B12" s="179" t="s">
        <v>3</v>
      </c>
      <c r="C12" s="173" t="s">
        <v>8359</v>
      </c>
      <c r="D12" s="164" t="s">
        <v>1008</v>
      </c>
      <c r="E12" s="11" t="str">
        <f>'Y7 SOW'!J11</f>
        <v>Saying what people do</v>
      </c>
    </row>
    <row r="13" spans="1:19" ht="71.099999999999994" customHeight="1" x14ac:dyDescent="0.3">
      <c r="A13" s="179">
        <v>1.2</v>
      </c>
      <c r="B13" s="179" t="s">
        <v>4</v>
      </c>
      <c r="C13" s="174" t="s">
        <v>8360</v>
      </c>
      <c r="D13" s="164" t="s">
        <v>1008</v>
      </c>
      <c r="E13" s="11" t="str">
        <f>'Y7 SOW'!J12</f>
        <v>Saying what people do</v>
      </c>
    </row>
    <row r="14" spans="1:19" ht="71.45" customHeight="1" x14ac:dyDescent="0.3">
      <c r="A14" s="179">
        <v>1.2</v>
      </c>
      <c r="B14" s="179" t="s">
        <v>5</v>
      </c>
      <c r="C14" s="173" t="s">
        <v>8361</v>
      </c>
      <c r="D14" s="164" t="s">
        <v>1008</v>
      </c>
      <c r="E14" s="11" t="str">
        <f>'Y7 SOW'!J13</f>
        <v>Saying what people do</v>
      </c>
    </row>
    <row r="15" spans="1:19" ht="54" x14ac:dyDescent="0.3">
      <c r="A15" s="179">
        <v>1.2</v>
      </c>
      <c r="B15" s="179" t="s">
        <v>6</v>
      </c>
      <c r="C15" s="173" t="s">
        <v>8363</v>
      </c>
      <c r="D15" s="164" t="s">
        <v>1008</v>
      </c>
      <c r="E15" s="11" t="str">
        <f>'Y7 SOW'!J14</f>
        <v xml:space="preserve">Saying what you do with other people </v>
      </c>
    </row>
    <row r="16" spans="1:19" ht="53.45" customHeight="1" x14ac:dyDescent="0.3">
      <c r="A16" s="179">
        <v>1.2</v>
      </c>
      <c r="B16" s="179" t="s">
        <v>7</v>
      </c>
      <c r="C16" s="173" t="s">
        <v>8153</v>
      </c>
      <c r="D16" s="164" t="s">
        <v>1008</v>
      </c>
      <c r="E16" s="11" t="str">
        <f>'Y7 SOW'!J15</f>
        <v>Saying what other people do (one and more than one other person)</v>
      </c>
    </row>
    <row r="17" spans="1:19" ht="27" customHeight="1" x14ac:dyDescent="0.3">
      <c r="A17" s="179">
        <v>1.2</v>
      </c>
      <c r="B17" s="179" t="s">
        <v>8</v>
      </c>
      <c r="C17" s="175" t="s">
        <v>8364</v>
      </c>
      <c r="D17" s="164" t="s">
        <v>1008</v>
      </c>
      <c r="E17" s="11" t="str">
        <f>'Y7 SOW'!J16</f>
        <v>Distinguishing between 'you' meaning one person and 'you' meaning more than one person</v>
      </c>
    </row>
    <row r="18" spans="1:19" s="33" customFormat="1" ht="18" x14ac:dyDescent="0.3">
      <c r="A18" s="179"/>
      <c r="B18" s="179"/>
      <c r="C18" s="34"/>
      <c r="D18" s="179"/>
      <c r="E18" s="180"/>
      <c r="F18" s="8"/>
      <c r="G18" s="8"/>
      <c r="H18" s="8"/>
      <c r="I18" s="8"/>
      <c r="J18" s="8"/>
      <c r="K18" s="8"/>
      <c r="L18" s="8"/>
      <c r="M18" s="8"/>
      <c r="N18" s="8"/>
      <c r="O18" s="8"/>
      <c r="P18" s="8"/>
      <c r="Q18" s="8"/>
      <c r="R18" s="8"/>
      <c r="S18" s="8"/>
    </row>
    <row r="19" spans="1:19" ht="54" customHeight="1" x14ac:dyDescent="0.3">
      <c r="A19" s="179">
        <v>2.1</v>
      </c>
      <c r="B19" s="179" t="s">
        <v>2</v>
      </c>
      <c r="C19" s="173" t="s">
        <v>8372</v>
      </c>
      <c r="D19" s="164" t="s">
        <v>1008</v>
      </c>
      <c r="E19" s="11" t="str">
        <f>'Y7 SOW'!J18</f>
        <v>Saying how many there are</v>
      </c>
    </row>
    <row r="20" spans="1:19" ht="54" x14ac:dyDescent="0.3">
      <c r="A20" s="179">
        <v>2.1</v>
      </c>
      <c r="B20" s="179" t="s">
        <v>3</v>
      </c>
      <c r="C20" s="173" t="s">
        <v>8367</v>
      </c>
      <c r="D20" s="164" t="s">
        <v>1008</v>
      </c>
      <c r="E20" s="11" t="str">
        <f>'Y7 SOW'!J19</f>
        <v>Describing people</v>
      </c>
    </row>
    <row r="21" spans="1:19" ht="36" x14ac:dyDescent="0.3">
      <c r="A21" s="179">
        <v>2.1</v>
      </c>
      <c r="B21" s="179" t="s">
        <v>4</v>
      </c>
      <c r="C21" s="173" t="s">
        <v>8366</v>
      </c>
      <c r="D21" s="164" t="s">
        <v>1008</v>
      </c>
      <c r="E21" s="11" t="str">
        <f>'Y7 SOW'!J20</f>
        <v>Saying what people have</v>
      </c>
    </row>
    <row r="22" spans="1:19" ht="26.45" customHeight="1" x14ac:dyDescent="0.3">
      <c r="A22" s="179">
        <v>2.1</v>
      </c>
      <c r="B22" s="179" t="s">
        <v>5</v>
      </c>
      <c r="C22" s="173" t="s">
        <v>8370</v>
      </c>
      <c r="D22" s="164" t="s">
        <v>1008</v>
      </c>
      <c r="E22" s="11" t="str">
        <f>'Y7 SOW'!J21</f>
        <v>Saying what people do</v>
      </c>
    </row>
    <row r="23" spans="1:19" ht="36" x14ac:dyDescent="0.3">
      <c r="A23" s="179">
        <v>2.1</v>
      </c>
      <c r="B23" s="179" t="s">
        <v>6</v>
      </c>
      <c r="C23" s="172" t="s">
        <v>8371</v>
      </c>
      <c r="D23" s="164" t="s">
        <v>1008</v>
      </c>
      <c r="E23" s="11" t="str">
        <f>'Y7 SOW'!J22</f>
        <v>Talking about what belongs to you and what belongs to someone else</v>
      </c>
    </row>
    <row r="24" spans="1:19" ht="26.45" customHeight="1" x14ac:dyDescent="0.3">
      <c r="A24" s="179">
        <v>2.1</v>
      </c>
      <c r="B24" s="179" t="s">
        <v>7</v>
      </c>
      <c r="C24" s="172" t="s">
        <v>4194</v>
      </c>
      <c r="D24" s="164" t="s">
        <v>1008</v>
      </c>
      <c r="E24" s="11" t="str">
        <f>'Y7 SOW'!J23</f>
        <v>Assessment week</v>
      </c>
    </row>
    <row r="25" spans="1:19" s="33" customFormat="1" ht="27" customHeight="1" x14ac:dyDescent="0.3">
      <c r="A25" s="179"/>
      <c r="B25" s="179"/>
      <c r="C25" s="32"/>
      <c r="D25" s="179"/>
      <c r="E25" s="180"/>
      <c r="F25" s="8"/>
      <c r="G25" s="8"/>
      <c r="H25" s="8"/>
      <c r="I25" s="8"/>
      <c r="J25" s="8"/>
      <c r="K25" s="8"/>
      <c r="L25" s="8"/>
      <c r="M25" s="8"/>
      <c r="N25" s="8"/>
      <c r="O25" s="8"/>
      <c r="P25" s="8"/>
      <c r="Q25" s="8"/>
      <c r="R25" s="8"/>
      <c r="S25" s="8"/>
    </row>
    <row r="26" spans="1:19" ht="53.45" customHeight="1" x14ac:dyDescent="0.3">
      <c r="A26" s="179">
        <v>2.2000000000000002</v>
      </c>
      <c r="B26" s="179" t="s">
        <v>2</v>
      </c>
      <c r="C26" s="172" t="s">
        <v>8375</v>
      </c>
      <c r="D26" s="164"/>
      <c r="E26" s="11" t="str">
        <f>'Y7 SOW'!J25</f>
        <v>Saying where people go [1]</v>
      </c>
    </row>
    <row r="27" spans="1:19" ht="54" x14ac:dyDescent="0.3">
      <c r="A27" s="179">
        <v>2.2000000000000002</v>
      </c>
      <c r="B27" s="179" t="s">
        <v>3</v>
      </c>
      <c r="C27" s="173" t="s">
        <v>8376</v>
      </c>
      <c r="D27" s="164" t="s">
        <v>1008</v>
      </c>
      <c r="E27" s="11" t="str">
        <f>'Y7 SOW'!J26</f>
        <v>Saying where people go [2]</v>
      </c>
    </row>
    <row r="28" spans="1:19" ht="26.45" customHeight="1" x14ac:dyDescent="0.3">
      <c r="A28" s="179">
        <v>2.2000000000000002</v>
      </c>
      <c r="B28" s="179" t="s">
        <v>4</v>
      </c>
      <c r="C28" s="173" t="s">
        <v>8377</v>
      </c>
      <c r="D28" s="164" t="s">
        <v>1008</v>
      </c>
      <c r="E28" s="11" t="str">
        <f>'Y7 SOW'!J27</f>
        <v>Extended reading</v>
      </c>
    </row>
    <row r="29" spans="1:19" ht="72" customHeight="1" x14ac:dyDescent="0.3">
      <c r="A29" s="179">
        <v>2.2000000000000002</v>
      </c>
      <c r="B29" s="179" t="s">
        <v>5</v>
      </c>
      <c r="C29" s="176" t="s">
        <v>8378</v>
      </c>
      <c r="D29" s="164" t="s">
        <v>1008</v>
      </c>
      <c r="E29" s="11" t="str">
        <f>'Y7 SOW'!J28</f>
        <v>Saying where people go [3]</v>
      </c>
    </row>
    <row r="30" spans="1:19" ht="36" x14ac:dyDescent="0.3">
      <c r="A30" s="179">
        <v>2.2000000000000002</v>
      </c>
      <c r="B30" s="179" t="s">
        <v>6</v>
      </c>
      <c r="C30" s="173" t="s">
        <v>8379</v>
      </c>
      <c r="D30" s="164" t="s">
        <v>1008</v>
      </c>
      <c r="E30" s="11" t="str">
        <f>'Y7 SOW'!J29</f>
        <v>Talk about yourself, to and about someone else</v>
      </c>
    </row>
    <row r="31" spans="1:19" s="33" customFormat="1" ht="18" x14ac:dyDescent="0.3">
      <c r="A31" s="179"/>
      <c r="B31" s="179"/>
      <c r="C31" s="32"/>
      <c r="D31" s="179"/>
      <c r="E31" s="180"/>
      <c r="F31" s="8"/>
      <c r="G31" s="8"/>
      <c r="H31" s="8"/>
      <c r="I31" s="8"/>
      <c r="J31" s="8"/>
      <c r="K31" s="8"/>
      <c r="L31" s="8"/>
      <c r="M31" s="8"/>
      <c r="N31" s="8"/>
      <c r="O31" s="8"/>
      <c r="P31" s="8"/>
      <c r="Q31" s="8"/>
      <c r="R31" s="8"/>
      <c r="S31" s="8"/>
    </row>
    <row r="32" spans="1:19" ht="54" customHeight="1" x14ac:dyDescent="0.3">
      <c r="A32" s="179">
        <v>3.1</v>
      </c>
      <c r="B32" s="179" t="s">
        <v>2</v>
      </c>
      <c r="C32" s="172" t="s">
        <v>8380</v>
      </c>
      <c r="D32" s="164" t="s">
        <v>1008</v>
      </c>
      <c r="E32" s="11" t="str">
        <f>'Y7 SOW'!J31</f>
        <v>Asking questions</v>
      </c>
    </row>
    <row r="33" spans="1:19" ht="73.5" customHeight="1" x14ac:dyDescent="0.3">
      <c r="A33" s="179">
        <v>3.1</v>
      </c>
      <c r="B33" s="179" t="s">
        <v>3</v>
      </c>
      <c r="C33" s="172" t="s">
        <v>8381</v>
      </c>
      <c r="D33" s="164" t="s">
        <v>1008</v>
      </c>
      <c r="E33" s="11" t="str">
        <f>'Y7 SOW'!J32</f>
        <v>Asking questions</v>
      </c>
    </row>
    <row r="34" spans="1:19" ht="27.6" customHeight="1" x14ac:dyDescent="0.3">
      <c r="A34" s="179">
        <v>3.1</v>
      </c>
      <c r="B34" s="179" t="s">
        <v>4</v>
      </c>
      <c r="C34" s="172" t="s">
        <v>8200</v>
      </c>
      <c r="D34" s="164" t="s">
        <v>1008</v>
      </c>
      <c r="E34" s="11" t="str">
        <f>'Y7 SOW'!J33</f>
        <v>Using question words</v>
      </c>
    </row>
    <row r="35" spans="1:19" ht="35.1" customHeight="1" x14ac:dyDescent="0.3">
      <c r="A35" s="179">
        <v>3.1</v>
      </c>
      <c r="B35" s="179" t="s">
        <v>5</v>
      </c>
      <c r="C35" s="172" t="s">
        <v>8382</v>
      </c>
      <c r="D35" s="164" t="s">
        <v>1008</v>
      </c>
      <c r="E35" s="11" t="str">
        <f>'Y7 SOW'!J34</f>
        <v>Saying people do not do something</v>
      </c>
    </row>
    <row r="36" spans="1:19" ht="27.6" customHeight="1" x14ac:dyDescent="0.3">
      <c r="A36" s="179">
        <v>3.1</v>
      </c>
      <c r="B36" s="179" t="s">
        <v>6</v>
      </c>
      <c r="C36" s="173" t="s">
        <v>8384</v>
      </c>
      <c r="D36" s="164" t="s">
        <v>1008</v>
      </c>
      <c r="E36" s="11" t="str">
        <f>'Y7 SOW'!J35</f>
        <v>Saying people do not do something [2]</v>
      </c>
    </row>
    <row r="37" spans="1:19" ht="35.1" customHeight="1" x14ac:dyDescent="0.3">
      <c r="A37" s="179">
        <v>3.1</v>
      </c>
      <c r="B37" s="179" t="s">
        <v>7</v>
      </c>
      <c r="C37" s="172" t="s">
        <v>8386</v>
      </c>
      <c r="D37" s="164" t="s">
        <v>1008</v>
      </c>
      <c r="E37" s="11" t="str">
        <f>'Y7 SOW'!J36</f>
        <v>Describing things and people</v>
      </c>
    </row>
    <row r="38" spans="1:19" s="33" customFormat="1" ht="18" x14ac:dyDescent="0.3">
      <c r="A38" s="179"/>
      <c r="B38" s="179"/>
      <c r="C38" s="32"/>
      <c r="D38" s="179"/>
      <c r="E38" s="180"/>
      <c r="F38" s="8"/>
      <c r="G38" s="8"/>
      <c r="H38" s="8"/>
      <c r="I38" s="8"/>
      <c r="J38" s="8"/>
      <c r="K38" s="8"/>
      <c r="L38" s="8"/>
      <c r="M38" s="8"/>
      <c r="N38" s="8"/>
      <c r="O38" s="8"/>
      <c r="P38" s="8"/>
      <c r="Q38" s="8"/>
      <c r="R38" s="8"/>
      <c r="S38" s="8"/>
    </row>
    <row r="39" spans="1:19" ht="18" x14ac:dyDescent="0.3">
      <c r="A39" s="179">
        <v>3.2</v>
      </c>
      <c r="B39" s="179" t="s">
        <v>2</v>
      </c>
      <c r="C39" s="172" t="s">
        <v>4195</v>
      </c>
      <c r="D39" s="164" t="s">
        <v>1008</v>
      </c>
      <c r="E39" s="11" t="str">
        <f>'Y7 SOW'!J38</f>
        <v>Revision week</v>
      </c>
    </row>
    <row r="40" spans="1:19" ht="18" x14ac:dyDescent="0.3">
      <c r="A40" s="179">
        <v>3.2</v>
      </c>
      <c r="B40" s="179" t="s">
        <v>3</v>
      </c>
      <c r="C40" s="172" t="s">
        <v>4194</v>
      </c>
      <c r="D40" s="164" t="s">
        <v>1008</v>
      </c>
      <c r="E40" s="11" t="str">
        <f>'Y7 SOW'!J39</f>
        <v>Assessment week</v>
      </c>
    </row>
    <row r="41" spans="1:19" ht="59.1" customHeight="1" x14ac:dyDescent="0.3">
      <c r="A41" s="179">
        <v>3.2</v>
      </c>
      <c r="B41" s="179" t="s">
        <v>4</v>
      </c>
      <c r="C41" s="172" t="s">
        <v>8387</v>
      </c>
      <c r="D41" s="164" t="s">
        <v>778</v>
      </c>
      <c r="E41" s="11" t="str">
        <f>'Y7 SOW'!J40</f>
        <v>Expressing future intentions</v>
      </c>
    </row>
    <row r="42" spans="1:19" ht="34.5" customHeight="1" x14ac:dyDescent="0.3">
      <c r="A42" s="179">
        <v>3.2</v>
      </c>
      <c r="B42" s="179" t="s">
        <v>5</v>
      </c>
      <c r="C42" s="173" t="s">
        <v>8388</v>
      </c>
      <c r="D42" s="164" t="s">
        <v>778</v>
      </c>
      <c r="E42" s="11" t="str">
        <f>'Y7 SOW'!J41</f>
        <v>Expressing future intentions [2]</v>
      </c>
    </row>
    <row r="43" spans="1:19" ht="57" customHeight="1" x14ac:dyDescent="0.3">
      <c r="A43" s="179">
        <v>3.2</v>
      </c>
      <c r="B43" s="179" t="s">
        <v>6</v>
      </c>
      <c r="C43" s="172" t="s">
        <v>8389</v>
      </c>
      <c r="D43" s="164" t="s">
        <v>1008</v>
      </c>
      <c r="E43" s="11" t="str">
        <f>'Y7 SOW'!J42</f>
        <v>Saying what you want to do and what you must / have to do</v>
      </c>
    </row>
    <row r="44" spans="1:19" ht="72" x14ac:dyDescent="0.3">
      <c r="A44" s="179">
        <v>3.2</v>
      </c>
      <c r="B44" s="179" t="s">
        <v>7</v>
      </c>
      <c r="C44" s="173" t="s">
        <v>8390</v>
      </c>
      <c r="D44" s="164" t="s">
        <v>1008</v>
      </c>
      <c r="E44" s="11" t="str">
        <f>'Y7 SOW'!J43</f>
        <v>Saying what you can / can't do and what you know how to / don't know how to do</v>
      </c>
    </row>
    <row r="45" spans="1:19" ht="24.6" customHeight="1" x14ac:dyDescent="0.3">
      <c r="A45" s="179">
        <v>3.2</v>
      </c>
      <c r="B45" s="179" t="s">
        <v>8</v>
      </c>
      <c r="C45" s="173" t="s">
        <v>8391</v>
      </c>
      <c r="D45" s="164" t="s">
        <v>1008</v>
      </c>
      <c r="E45" s="11" t="str">
        <f>'Y7 SOW'!J44</f>
        <v>Extended reading</v>
      </c>
    </row>
    <row r="46" spans="1:19" x14ac:dyDescent="0.3">
      <c r="C46" s="36"/>
    </row>
  </sheetData>
  <autoFilter ref="A1:E9" xr:uid="{00000000-0009-0000-0000-000001000000}"/>
  <pageMargins left="0.23622047244094488" right="0.23622047244094488" top="0.55118110236220474" bottom="0.3543307086614173" header="0.31496062992125984" footer="0.31496062992125984"/>
  <pageSetup paperSize="9" scale="51" orientation="landscape" horizontalDpi="300"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F0"/>
    <pageSetUpPr fitToPage="1"/>
  </sheetPr>
  <dimension ref="A1:M49"/>
  <sheetViews>
    <sheetView topLeftCell="A4" zoomScale="60" zoomScaleNormal="60" workbookViewId="0">
      <selection activeCell="D4" sqref="D4"/>
    </sheetView>
  </sheetViews>
  <sheetFormatPr defaultColWidth="8.85546875" defaultRowHeight="19.5" x14ac:dyDescent="0.25"/>
  <cols>
    <col min="1" max="2" width="6.42578125" style="68" customWidth="1"/>
    <col min="3" max="3" width="6.42578125" style="55" customWidth="1"/>
    <col min="4" max="4" width="40.28515625" customWidth="1"/>
    <col min="5" max="5" width="57.42578125" customWidth="1"/>
    <col min="6" max="7" width="30.85546875" customWidth="1"/>
    <col min="8" max="8" width="21.42578125" customWidth="1"/>
    <col min="9" max="9" width="37.42578125" customWidth="1"/>
    <col min="10" max="10" width="20.85546875" style="1" customWidth="1"/>
    <col min="11" max="11" width="135.85546875" customWidth="1"/>
  </cols>
  <sheetData>
    <row r="1" spans="1:11" ht="325.35000000000002" customHeight="1" x14ac:dyDescent="0.25">
      <c r="A1" s="63" t="s">
        <v>0</v>
      </c>
      <c r="B1" s="63" t="s">
        <v>71</v>
      </c>
      <c r="C1" s="63" t="s">
        <v>3864</v>
      </c>
      <c r="D1" s="9" t="s">
        <v>7736</v>
      </c>
      <c r="E1" s="16" t="s">
        <v>7668</v>
      </c>
      <c r="F1" s="9" t="s">
        <v>40</v>
      </c>
      <c r="G1" s="9" t="s">
        <v>44</v>
      </c>
      <c r="H1" s="64" t="s">
        <v>3856</v>
      </c>
      <c r="I1" s="10" t="s">
        <v>46</v>
      </c>
      <c r="J1" s="10" t="s">
        <v>43</v>
      </c>
      <c r="K1" s="9" t="s">
        <v>3854</v>
      </c>
    </row>
    <row r="2" spans="1:11" ht="409.5" customHeight="1" x14ac:dyDescent="0.25">
      <c r="A2" s="53">
        <v>1.1000000000000001</v>
      </c>
      <c r="B2" s="53">
        <v>1</v>
      </c>
      <c r="C2" s="53" t="s">
        <v>3865</v>
      </c>
      <c r="D2" s="9" t="s">
        <v>8053</v>
      </c>
      <c r="E2" s="11" t="s">
        <v>8266</v>
      </c>
      <c r="F2" s="11" t="s">
        <v>1</v>
      </c>
      <c r="G2" s="11" t="s">
        <v>1</v>
      </c>
      <c r="H2" s="11" t="s">
        <v>20</v>
      </c>
      <c r="I2" s="66" t="s">
        <v>34</v>
      </c>
      <c r="J2" s="9" t="s">
        <v>8298</v>
      </c>
      <c r="K2" s="67" t="s">
        <v>8415</v>
      </c>
    </row>
    <row r="3" spans="1:11" ht="306.75" customHeight="1" x14ac:dyDescent="0.25">
      <c r="A3" s="53">
        <v>1.1000000000000001</v>
      </c>
      <c r="B3" s="53">
        <v>2</v>
      </c>
      <c r="C3" s="53" t="s">
        <v>3866</v>
      </c>
      <c r="D3" s="11" t="s">
        <v>8054</v>
      </c>
      <c r="E3" s="11" t="s">
        <v>8317</v>
      </c>
      <c r="F3" s="11" t="s">
        <v>1</v>
      </c>
      <c r="G3" s="11" t="s">
        <v>1</v>
      </c>
      <c r="H3" s="11" t="s">
        <v>21</v>
      </c>
      <c r="I3" s="11" t="s">
        <v>35</v>
      </c>
      <c r="J3" s="9" t="s">
        <v>8299</v>
      </c>
      <c r="K3" s="67" t="s">
        <v>8416</v>
      </c>
    </row>
    <row r="4" spans="1:11" ht="268.5" customHeight="1" x14ac:dyDescent="0.25">
      <c r="A4" s="53">
        <v>1.1000000000000001</v>
      </c>
      <c r="B4" s="53">
        <v>3</v>
      </c>
      <c r="C4" s="53" t="s">
        <v>3867</v>
      </c>
      <c r="D4" s="11" t="s">
        <v>8516</v>
      </c>
      <c r="E4" s="11" t="s">
        <v>8295</v>
      </c>
      <c r="F4" s="11" t="s">
        <v>1</v>
      </c>
      <c r="G4" s="11" t="s">
        <v>1</v>
      </c>
      <c r="H4" s="11" t="s">
        <v>8393</v>
      </c>
      <c r="I4" s="11" t="s">
        <v>8394</v>
      </c>
      <c r="J4" s="9" t="s">
        <v>41</v>
      </c>
      <c r="K4" s="67" t="s">
        <v>8417</v>
      </c>
    </row>
    <row r="5" spans="1:11" ht="246" customHeight="1" x14ac:dyDescent="0.25">
      <c r="A5" s="53">
        <v>1.1000000000000001</v>
      </c>
      <c r="B5" s="53">
        <v>4</v>
      </c>
      <c r="C5" s="53" t="s">
        <v>3868</v>
      </c>
      <c r="D5" s="11" t="s">
        <v>8141</v>
      </c>
      <c r="E5" s="11" t="s">
        <v>8062</v>
      </c>
      <c r="F5" s="11" t="str">
        <f>E2</f>
        <v>être [5], es [5], suis [5], lire [278], écrire [382], écouter [429], parler [429], je [22], tu [112], anglais1 [784], anglaise1 [784], français1 [251], française1 [251], grand1 [59], petit1 [138], grande2 [59], petite2 [138], et [6], au revoir [1274], bonjour [1972]</v>
      </c>
      <c r="G5" s="11" t="s">
        <v>1</v>
      </c>
      <c r="H5" s="11" t="s">
        <v>22</v>
      </c>
      <c r="I5" s="11" t="s">
        <v>3712</v>
      </c>
      <c r="J5" s="9" t="s">
        <v>42</v>
      </c>
      <c r="K5" s="67" t="s">
        <v>8055</v>
      </c>
    </row>
    <row r="6" spans="1:11" ht="217.5" customHeight="1" x14ac:dyDescent="0.25">
      <c r="A6" s="53">
        <v>1.1000000000000001</v>
      </c>
      <c r="B6" s="53">
        <v>5</v>
      </c>
      <c r="C6" s="53" t="s">
        <v>3869</v>
      </c>
      <c r="D6" s="11" t="s">
        <v>8410</v>
      </c>
      <c r="E6" s="11" t="s">
        <v>8318</v>
      </c>
      <c r="F6" s="11" t="str">
        <f>E3</f>
        <v>est [5], il1 [13], elle1 [38], amusant [4695], calme [1731], content [1841], intelligent [2509], malade [1066], méchant [3184], triste [1843], mais [30], ou [33], merci [1070]</v>
      </c>
      <c r="G6" s="11" t="s">
        <v>1</v>
      </c>
      <c r="H6" s="11" t="s">
        <v>8328</v>
      </c>
      <c r="I6" s="11" t="s">
        <v>36</v>
      </c>
      <c r="J6" s="9" t="s">
        <v>30</v>
      </c>
      <c r="K6" s="67" t="s">
        <v>7737</v>
      </c>
    </row>
    <row r="7" spans="1:11" ht="255" customHeight="1" x14ac:dyDescent="0.25">
      <c r="A7" s="53">
        <v>1.1000000000000001</v>
      </c>
      <c r="B7" s="53">
        <v>6</v>
      </c>
      <c r="C7" s="53" t="s">
        <v>3870</v>
      </c>
      <c r="D7" s="11" t="s">
        <v>8331</v>
      </c>
      <c r="E7" s="11" t="s">
        <v>7741</v>
      </c>
      <c r="F7" s="11" t="str">
        <f>E4</f>
        <v>a [8], ai [8], avoir [8], ce (c') [12], animal [1002], chambre [633], chien [1744], chose [125], idée [239], portable [4002], règle1 [488], bon [94], un1 [3], une [3], qui? [14]</v>
      </c>
      <c r="G7" s="11" t="s">
        <v>1</v>
      </c>
      <c r="H7" s="11" t="s">
        <v>8332</v>
      </c>
      <c r="I7" s="11" t="s">
        <v>37</v>
      </c>
      <c r="J7" s="9" t="s">
        <v>3805</v>
      </c>
      <c r="K7" s="67" t="s">
        <v>8418</v>
      </c>
    </row>
    <row r="8" spans="1:11" ht="255" customHeight="1" x14ac:dyDescent="0.25">
      <c r="A8" s="53">
        <v>1.1000000000000001</v>
      </c>
      <c r="B8" s="53">
        <v>7</v>
      </c>
      <c r="C8" s="53" t="s">
        <v>3871</v>
      </c>
      <c r="D8" s="11" t="s">
        <v>8357</v>
      </c>
      <c r="E8" s="11" t="s">
        <v>8333</v>
      </c>
      <c r="F8" s="11" t="str">
        <f>E5</f>
        <v>as [8], livre [358], ordinateur [2201], vélo [4594], voiture [881], cher [803], chère [803], moderne [1239], rapide [672], voici [1103], oui [284], non [75], comment ça s'écrit?</v>
      </c>
      <c r="G8" s="11" t="s">
        <v>1</v>
      </c>
      <c r="H8" s="66" t="s">
        <v>8413</v>
      </c>
      <c r="I8" s="11" t="s">
        <v>38</v>
      </c>
      <c r="J8" s="9" t="s">
        <v>31</v>
      </c>
      <c r="K8" s="67" t="s">
        <v>8074</v>
      </c>
    </row>
    <row r="9" spans="1:11" x14ac:dyDescent="0.25">
      <c r="A9" s="43"/>
      <c r="B9" s="43"/>
      <c r="C9" s="43"/>
      <c r="D9" s="44"/>
      <c r="E9" s="44"/>
      <c r="F9" s="44"/>
      <c r="G9" s="44"/>
      <c r="H9" s="45"/>
      <c r="I9" s="44"/>
      <c r="J9" s="46"/>
      <c r="K9" s="47"/>
    </row>
    <row r="10" spans="1:11" ht="221.45" customHeight="1" x14ac:dyDescent="0.25">
      <c r="A10" s="53">
        <v>1.2</v>
      </c>
      <c r="B10" s="53">
        <v>1</v>
      </c>
      <c r="C10" s="53" t="s">
        <v>3872</v>
      </c>
      <c r="D10" s="11" t="s">
        <v>8120</v>
      </c>
      <c r="E10" s="11" t="s">
        <v>8063</v>
      </c>
      <c r="F10" s="11" t="str">
        <f>E6</f>
        <v xml:space="preserve"> il2 [13], elle2 [38], ami [467], amie [467], chanteur [3251], chanteuse [3251], femme [154], homme [136], professeur [1150], professeure [1150], drôle [2166], intéressant [1244], faux [555], sympa(thique) [4164], vrai [292]</v>
      </c>
      <c r="G10" s="11" t="s">
        <v>1</v>
      </c>
      <c r="H10" s="11" t="s">
        <v>3210</v>
      </c>
      <c r="I10" s="11" t="s">
        <v>8330</v>
      </c>
      <c r="J10" s="9" t="s">
        <v>32</v>
      </c>
      <c r="K10" s="54" t="s">
        <v>3857</v>
      </c>
    </row>
    <row r="11" spans="1:11" ht="248.45" customHeight="1" x14ac:dyDescent="0.25">
      <c r="A11" s="53">
        <v>1.2</v>
      </c>
      <c r="B11" s="53">
        <v>2</v>
      </c>
      <c r="C11" s="53" t="s">
        <v>3873</v>
      </c>
      <c r="D11" s="11" t="s">
        <v>8303</v>
      </c>
      <c r="E11" s="11" t="s">
        <v>8077</v>
      </c>
      <c r="F11" s="11" t="str">
        <f>E7</f>
        <v>acteur [1152], actrice [1152], anglais2 [784], fille1 [629], français2 [251], garçon [1599], médecin [827], mot [220], personne1 [84], phrase [2074], le [1], la [1], les [1], en1 [7]</v>
      </c>
      <c r="G11" s="11" t="str">
        <f t="shared" ref="G11:G16" si="0">E2</f>
        <v>être [5], es [5], suis [5], lire [278], écrire [382], écouter [429], parler [429], je [22], tu [112], anglais1 [784], anglaise1 [784], français1 [251], française1 [251], grand1 [59], petit1 [138], grande2 [59], petite2 [138], et [6], au revoir [1274], bonjour [1972]</v>
      </c>
      <c r="H11" s="11" t="s">
        <v>23</v>
      </c>
      <c r="I11" s="11" t="s">
        <v>3203</v>
      </c>
      <c r="J11" s="9" t="s">
        <v>45</v>
      </c>
      <c r="K11" s="71" t="s">
        <v>8419</v>
      </c>
    </row>
    <row r="12" spans="1:11" ht="303.60000000000002" customHeight="1" x14ac:dyDescent="0.25">
      <c r="A12" s="53">
        <v>1.2</v>
      </c>
      <c r="B12" s="53">
        <v>3</v>
      </c>
      <c r="C12" s="53" t="s">
        <v>3874</v>
      </c>
      <c r="D12" s="72" t="s">
        <v>8149</v>
      </c>
      <c r="E12" s="11" t="s">
        <v>8069</v>
      </c>
      <c r="F12" s="11" t="str">
        <f>E8</f>
        <v>faire [25], fais [25], fait [25], ça [54], activité [452], courses [1289], cuisine [2618], devoirs [39], lit [1837], ménage [2326], modèle [958], quoi [297]</v>
      </c>
      <c r="G12" s="11" t="str">
        <f t="shared" si="0"/>
        <v>est [5], il1 [13], elle1 [38], amusant [4695], calme [1731], content [1841], intelligent [2509], malade [1066], méchant [3184], triste [1843], mais [30], ou [33], merci [1070]</v>
      </c>
      <c r="H12" s="11" t="s">
        <v>29</v>
      </c>
      <c r="I12" s="11" t="s">
        <v>33</v>
      </c>
      <c r="J12" s="9" t="s">
        <v>45</v>
      </c>
      <c r="K12" s="67" t="s">
        <v>8070</v>
      </c>
    </row>
    <row r="13" spans="1:11" ht="272.25" customHeight="1" x14ac:dyDescent="0.25">
      <c r="A13" s="53">
        <v>1.2</v>
      </c>
      <c r="B13" s="53">
        <v>4</v>
      </c>
      <c r="C13" s="53" t="s">
        <v>3875</v>
      </c>
      <c r="D13" s="11" t="s">
        <v>8362</v>
      </c>
      <c r="E13" s="11" t="s">
        <v>8304</v>
      </c>
      <c r="F13" s="11" t="str">
        <f>E10</f>
        <v>ciel [1538], couleur [1211], poème [3031], poète [2307], rêve [1313], vague [1493], bleu [1216], jaune [2585], rouge [987], vert [1060], comme1 [32]</v>
      </c>
      <c r="G13" s="11" t="str">
        <f t="shared" si="0"/>
        <v>a [8], ai [8], avoir [8], ce (c') [12], animal [1002], chambre [633], chien [1744], chose [125], idée [239], portable [4002], règle1 [488], bon [94], un1 [3], une [3], qui? [14]</v>
      </c>
      <c r="H13" s="66" t="s">
        <v>24</v>
      </c>
      <c r="I13" s="11" t="s">
        <v>39</v>
      </c>
      <c r="J13" s="9" t="s">
        <v>45</v>
      </c>
      <c r="K13" s="67" t="s">
        <v>8420</v>
      </c>
    </row>
    <row r="14" spans="1:11" ht="201.6" customHeight="1" x14ac:dyDescent="0.25">
      <c r="A14" s="53">
        <v>1.2</v>
      </c>
      <c r="B14" s="53">
        <v>5</v>
      </c>
      <c r="C14" s="53" t="s">
        <v>3876</v>
      </c>
      <c r="D14" s="11" t="s">
        <v>8152</v>
      </c>
      <c r="E14" s="11" t="s">
        <v>8422</v>
      </c>
      <c r="F14" s="11" t="str">
        <f>E11</f>
        <v>bateau [1287], magasin [1736], numéro [766], promenade [&gt;5000], question [144], réponse [456], voyage [904], visite [1072], beau [393], mauvais1 [274], de1 [2], en2 [7], Paris [n/a], Londres [n/a]</v>
      </c>
      <c r="G14" s="11" t="str">
        <f t="shared" si="0"/>
        <v>as [8], livre [358], ordinateur [2201], vélo [4594], voiture [881], cher [803], chère [803], moderne [1239], rapide [672], voici [1103], oui [284], non [75], comment ça s'écrit?</v>
      </c>
      <c r="H14" s="11" t="s">
        <v>3788</v>
      </c>
      <c r="I14" s="66" t="s">
        <v>10</v>
      </c>
      <c r="J14" s="9" t="s">
        <v>106</v>
      </c>
      <c r="K14" s="67" t="s">
        <v>8424</v>
      </c>
    </row>
    <row r="15" spans="1:11" ht="207" customHeight="1" x14ac:dyDescent="0.25">
      <c r="A15" s="53">
        <v>1.2</v>
      </c>
      <c r="B15" s="53">
        <v>6</v>
      </c>
      <c r="C15" s="53" t="s">
        <v>3877</v>
      </c>
      <c r="D15" s="11" t="s">
        <v>8153</v>
      </c>
      <c r="E15" s="11" t="s">
        <v>8421</v>
      </c>
      <c r="F15" s="11" t="str">
        <f>E12</f>
        <v>aimer [242], cocher [&gt;5000], passer1 [90], porter1 [105], rester [100], trouver [83], école [477], moment [148], semaine [245], solution [608], uniforme [1801], chaque [151], à1 [4], avec [23]</v>
      </c>
      <c r="G15" s="11" t="str">
        <f t="shared" si="0"/>
        <v xml:space="preserve"> il2 [13], elle2 [38], ami [467], amie [467], chanteur [3251], chanteuse [3251], femme [154], homme [136], professeur [1150], professeure [1150], drôle [2166], intéressant [1244], faux [555], sympa(thique) [4164], vrai [292]</v>
      </c>
      <c r="H15" s="11" t="s">
        <v>3786</v>
      </c>
      <c r="I15" s="11" t="s">
        <v>9</v>
      </c>
      <c r="J15" s="9" t="s">
        <v>107</v>
      </c>
      <c r="K15" s="54" t="s">
        <v>8423</v>
      </c>
    </row>
    <row r="16" spans="1:11" ht="239.25" customHeight="1" x14ac:dyDescent="0.25">
      <c r="A16" s="53">
        <v>1.2</v>
      </c>
      <c r="B16" s="53">
        <v>7</v>
      </c>
      <c r="C16" s="53" t="s">
        <v>3878</v>
      </c>
      <c r="D16" s="66" t="s">
        <v>8365</v>
      </c>
      <c r="E16" s="12" t="s">
        <v>8293</v>
      </c>
      <c r="F16" s="11" t="str">
        <f>E13</f>
        <v>demander [80], donner [46], montrer [108], cadeau [2298], penser [116], exemple [259], raison [72], aujourd'hui [233], normalement [2018], que1 [9], à2 [4]</v>
      </c>
      <c r="G16" s="11" t="str">
        <f t="shared" si="0"/>
        <v>acteur [1152], actrice [1152], anglais2 [784], fille1 [629], français2 [251], garçon [1599], médecin [827], mot [220], personne1 [84], phrase [2074], le [1], la [1], les [1], en1 [7]</v>
      </c>
      <c r="H16" s="11" t="s">
        <v>3784</v>
      </c>
      <c r="I16" s="11" t="s">
        <v>28</v>
      </c>
      <c r="J16" s="9" t="s">
        <v>3204</v>
      </c>
      <c r="K16" s="73" t="s">
        <v>8425</v>
      </c>
    </row>
    <row r="17" spans="1:13" x14ac:dyDescent="0.25">
      <c r="A17" s="43"/>
      <c r="B17" s="43"/>
      <c r="C17" s="43"/>
      <c r="D17" s="44"/>
      <c r="E17" s="44"/>
      <c r="F17" s="44"/>
      <c r="G17" s="44"/>
      <c r="H17" s="45"/>
      <c r="I17" s="44"/>
      <c r="J17" s="46"/>
      <c r="K17" s="48"/>
    </row>
    <row r="18" spans="1:13" s="55" customFormat="1" ht="198" x14ac:dyDescent="0.25">
      <c r="A18" s="53">
        <v>2.1</v>
      </c>
      <c r="B18" s="53">
        <v>1</v>
      </c>
      <c r="C18" s="53" t="s">
        <v>3879</v>
      </c>
      <c r="D18" s="11" t="s">
        <v>8373</v>
      </c>
      <c r="E18" s="11" t="s">
        <v>8426</v>
      </c>
      <c r="F18" s="11" t="str">
        <f>E14</f>
        <v>marcher [1532], manger [1338], préparer [368], regarder1 [425], travailler [290], nous1 [31], déjeuner [2724], film [848], maison [325], partenaire [1077], télé [2746], dehors [1217], préféré [préférer 597]</v>
      </c>
      <c r="G18" s="11" t="str">
        <f>E8</f>
        <v>faire [25], fais [25], fait [25], ça [54], activité [452], courses [1289], cuisine [2618], devoirs [39], lit [1837], ménage [2326], modèle [958], quoi [297]</v>
      </c>
      <c r="H18" s="11" t="s">
        <v>8396</v>
      </c>
      <c r="I18" s="11" t="s">
        <v>11</v>
      </c>
      <c r="J18" s="9" t="s">
        <v>3205</v>
      </c>
      <c r="K18" s="67" t="s">
        <v>4219</v>
      </c>
      <c r="M18" s="61"/>
    </row>
    <row r="19" spans="1:13" s="55" customFormat="1" ht="252" customHeight="1" x14ac:dyDescent="0.25">
      <c r="A19" s="53">
        <v>2.1</v>
      </c>
      <c r="B19" s="53">
        <v>2</v>
      </c>
      <c r="C19" s="53" t="s">
        <v>3880</v>
      </c>
      <c r="D19" s="11" t="s">
        <v>8369</v>
      </c>
      <c r="E19" s="11" t="s">
        <v>8326</v>
      </c>
      <c r="F19" s="11" t="str">
        <f>E15</f>
        <v>chanter [1820], étudier [960], jouer [219], ils [13], elles [38], élève [1068], fruit [896], histoire1 [263], radio [1526], ensemble [124]</v>
      </c>
      <c r="G19" s="11" t="str">
        <f>E10</f>
        <v>ciel [1538], couleur [1211], poème [3031], poète [2307], rêve [1313], vague [1493], bleu [1216], jaune [2585], rouge [987], vert [1060], comme1 [32]</v>
      </c>
      <c r="H19" s="11" t="s">
        <v>8397</v>
      </c>
      <c r="I19" s="11" t="s">
        <v>12</v>
      </c>
      <c r="J19" s="74" t="s">
        <v>3206</v>
      </c>
      <c r="K19" s="54" t="s">
        <v>8429</v>
      </c>
    </row>
    <row r="20" spans="1:13" s="55" customFormat="1" ht="235.5" customHeight="1" x14ac:dyDescent="0.25">
      <c r="A20" s="53">
        <v>2.1</v>
      </c>
      <c r="B20" s="53">
        <v>3</v>
      </c>
      <c r="C20" s="53" t="s">
        <v>3881</v>
      </c>
      <c r="D20" s="11" t="s">
        <v>8368</v>
      </c>
      <c r="E20" s="11" t="s">
        <v>8083</v>
      </c>
      <c r="F20" s="11" t="str">
        <f>E16</f>
        <v xml:space="preserve"> fermer [757], regarder2 [425], vous1 [50], chemise [3892], classe [778], fenêtre [1604], porte [696], salle [812], silence [1281], tableau [1456], bien [47]</v>
      </c>
      <c r="G20" s="11" t="str">
        <f>E11</f>
        <v>bateau [1287], magasin [1736], numéro [766], promenade [&gt;5000], question [144], réponse [456], voyage [904], visite [1072], beau [393], mauvais1 [274], de1 [2], en2 [7], Paris [n/a], Londres [n/a]</v>
      </c>
      <c r="H20" s="11" t="s">
        <v>8398</v>
      </c>
      <c r="I20" s="11" t="s">
        <v>8395</v>
      </c>
      <c r="J20" s="9" t="s">
        <v>41</v>
      </c>
      <c r="K20" s="54" t="s">
        <v>8435</v>
      </c>
    </row>
    <row r="21" spans="1:13" s="55" customFormat="1" ht="195" customHeight="1" x14ac:dyDescent="0.25">
      <c r="A21" s="53">
        <v>2.1</v>
      </c>
      <c r="B21" s="53">
        <v>4</v>
      </c>
      <c r="C21" s="53" t="s">
        <v>3882</v>
      </c>
      <c r="D21" s="11" t="s">
        <v>8180</v>
      </c>
      <c r="E21" s="11" t="s">
        <v>8334</v>
      </c>
      <c r="F21" s="11" t="str">
        <f>E18</f>
        <v>cinq [288], deux [41], dix [372], douze (1664), huit [877], neuf [787], onze (2447), quatre [253], sept [905], six [450], trois [115], un2 [3], une2 [3], des [2 - de], il y a [13/36/8]</v>
      </c>
      <c r="G21" s="11" t="str">
        <f>E12</f>
        <v>aimer [242], cocher [&gt;5000], passer1 [90], porter1 [105], rester [100], trouver [83], école [477], moment [148], semaine [245], solution [608], uniforme [1801], chaque [151], à1 [4], avec [23]</v>
      </c>
      <c r="H21" s="11" t="s">
        <v>8399</v>
      </c>
      <c r="I21" s="11" t="s">
        <v>25</v>
      </c>
      <c r="J21" s="9" t="s">
        <v>45</v>
      </c>
      <c r="K21" s="54" t="s">
        <v>8436</v>
      </c>
    </row>
    <row r="22" spans="1:13" s="55" customFormat="1" ht="234.6" customHeight="1" x14ac:dyDescent="0.25">
      <c r="A22" s="53">
        <v>2.1</v>
      </c>
      <c r="B22" s="53">
        <v>5</v>
      </c>
      <c r="C22" s="53" t="s">
        <v>3883</v>
      </c>
      <c r="D22" s="9" t="s">
        <v>8374</v>
      </c>
      <c r="E22" s="200" t="s">
        <v>4191</v>
      </c>
      <c r="F22" s="203"/>
      <c r="G22" s="204"/>
      <c r="H22" s="200" t="s">
        <v>4192</v>
      </c>
      <c r="I22" s="202"/>
      <c r="J22" s="9" t="s">
        <v>7714</v>
      </c>
      <c r="K22" s="54" t="s">
        <v>4193</v>
      </c>
    </row>
    <row r="23" spans="1:13" s="55" customFormat="1" ht="51" customHeight="1" x14ac:dyDescent="0.25">
      <c r="A23" s="53">
        <v>2.1</v>
      </c>
      <c r="B23" s="53">
        <v>6</v>
      </c>
      <c r="C23" s="53"/>
      <c r="D23" s="9" t="s">
        <v>4194</v>
      </c>
      <c r="E23" s="200" t="s">
        <v>4194</v>
      </c>
      <c r="F23" s="201"/>
      <c r="G23" s="201"/>
      <c r="H23" s="201"/>
      <c r="I23" s="202"/>
      <c r="J23" s="9" t="s">
        <v>4194</v>
      </c>
      <c r="K23" s="71" t="s">
        <v>4196</v>
      </c>
    </row>
    <row r="24" spans="1:13" s="55" customFormat="1" ht="20.45" customHeight="1" x14ac:dyDescent="0.25">
      <c r="A24" s="49"/>
      <c r="B24" s="49"/>
      <c r="C24" s="49"/>
      <c r="D24" s="50"/>
      <c r="E24" s="50"/>
      <c r="F24" s="50"/>
      <c r="G24" s="50"/>
      <c r="H24" s="50"/>
      <c r="I24" s="50"/>
      <c r="J24" s="51"/>
      <c r="K24" s="52"/>
    </row>
    <row r="25" spans="1:13" s="55" customFormat="1" ht="297" customHeight="1" x14ac:dyDescent="0.25">
      <c r="A25" s="53">
        <v>2.2000000000000002</v>
      </c>
      <c r="B25" s="53">
        <v>1</v>
      </c>
      <c r="C25" s="53" t="s">
        <v>3884</v>
      </c>
      <c r="D25" s="9" t="s">
        <v>8187</v>
      </c>
      <c r="E25" s="65" t="s">
        <v>3861</v>
      </c>
      <c r="F25" s="11" t="str">
        <f>E19</f>
        <v>êtes [5], sommes [5], sont [5], frère [1043], parent [546], sœur [1558], jeune [152], grand2, petit2, ouvert [897], sage1 [2643], strict [1859]</v>
      </c>
      <c r="G25" s="11" t="str">
        <f>E13</f>
        <v>demander [80], donner [46], montrer [108], cadeau [2298], penser [116], exemple [259], raison [72], aujourd'hui [233], normalement [2018], que1 [9], à2 [4]</v>
      </c>
      <c r="H25" s="11" t="s">
        <v>8400</v>
      </c>
      <c r="I25" s="75" t="s">
        <v>3258</v>
      </c>
      <c r="J25" s="9" t="s">
        <v>8300</v>
      </c>
      <c r="K25" s="54" t="s">
        <v>7738</v>
      </c>
    </row>
    <row r="26" spans="1:13" s="55" customFormat="1" ht="260.45" customHeight="1" x14ac:dyDescent="0.25">
      <c r="A26" s="53">
        <v>2.2000000000000002</v>
      </c>
      <c r="B26" s="53">
        <v>2</v>
      </c>
      <c r="C26" s="53" t="s">
        <v>3885</v>
      </c>
      <c r="D26" s="11" t="s">
        <v>8188</v>
      </c>
      <c r="E26" s="65" t="s">
        <v>7696</v>
      </c>
      <c r="F26" s="11" t="str">
        <f>E20</f>
        <v>avons [8], avez [8], ont [8], enfant [126], famille [172], problème [188], difficile [296], ici [167], très [66], aussi [44], pour1 [10], dans [11]</v>
      </c>
      <c r="G26" s="11" t="str">
        <f>E14</f>
        <v>marcher [1532], manger [1338], préparer [368], regarder1 [425], travailler [290], nous1 [31], déjeuner [2724], film [848], maison [325], partenaire [1077], télé [2746], dehors [1217], préféré [préférer 597]</v>
      </c>
      <c r="H26" s="11" t="s">
        <v>8401</v>
      </c>
      <c r="I26" s="11" t="s">
        <v>14</v>
      </c>
      <c r="J26" s="9" t="s">
        <v>8301</v>
      </c>
      <c r="K26" s="67" t="s">
        <v>8059</v>
      </c>
    </row>
    <row r="27" spans="1:13" s="55" customFormat="1" ht="156.94999999999999" customHeight="1" x14ac:dyDescent="0.25">
      <c r="A27" s="53">
        <v>2.2000000000000002</v>
      </c>
      <c r="B27" s="53">
        <v>3</v>
      </c>
      <c r="C27" s="53" t="s">
        <v>3886</v>
      </c>
      <c r="D27" s="11" t="s">
        <v>8119</v>
      </c>
      <c r="E27" s="11" t="s">
        <v>8075</v>
      </c>
      <c r="F27" s="11" t="str">
        <f>E21</f>
        <v xml:space="preserve">faisons [25], faites [25], font [25], attention [482], effort [388], exercice1 [1290], fête [1490], liste [924], d'accord [736]
</v>
      </c>
      <c r="G27" s="11" t="str">
        <f>E15</f>
        <v>chanter [1820], étudier [960], jouer [219], ils [13], elles [38], élève [1068], fruit [896], histoire1 [263], radio [1526], ensemble [124]</v>
      </c>
      <c r="H27" s="11" t="s">
        <v>8402</v>
      </c>
      <c r="I27" s="11" t="s">
        <v>15</v>
      </c>
      <c r="J27" s="9" t="s">
        <v>32</v>
      </c>
      <c r="K27" s="54" t="s">
        <v>7739</v>
      </c>
    </row>
    <row r="28" spans="1:13" s="55" customFormat="1" ht="302.45" customHeight="1" x14ac:dyDescent="0.25">
      <c r="A28" s="76">
        <v>2.2000000000000002</v>
      </c>
      <c r="B28" s="76">
        <v>4</v>
      </c>
      <c r="C28" s="76" t="s">
        <v>3887</v>
      </c>
      <c r="D28" s="77" t="s">
        <v>8159</v>
      </c>
      <c r="E28" s="78" t="s">
        <v>8076</v>
      </c>
      <c r="F28" s="77" t="str">
        <f>E25</f>
        <v>aller [53], va [53], vais [53], vas [53], caisse [1881], collège [2116], jour [78], parc [1240], poste [489], samedi [1355], train [232], où [48], comment [234], quand [119]</v>
      </c>
      <c r="G28" s="77" t="str">
        <f>E16</f>
        <v xml:space="preserve"> fermer [757], regarder2 [425], vous1 [50], chemise [3892], classe [778], fenêtre [1604], porte [696], salle [812], silence [1281], tableau [1456], bien [47]</v>
      </c>
      <c r="H28" s="77" t="s">
        <v>8403</v>
      </c>
      <c r="I28" s="77" t="s">
        <v>3259</v>
      </c>
      <c r="J28" s="9" t="s">
        <v>8302</v>
      </c>
      <c r="K28" s="79" t="s">
        <v>8078</v>
      </c>
    </row>
    <row r="29" spans="1:13" s="55" customFormat="1" ht="267" customHeight="1" x14ac:dyDescent="0.25">
      <c r="A29" s="53">
        <v>2.2000000000000002</v>
      </c>
      <c r="B29" s="53">
        <v>5</v>
      </c>
      <c r="C29" s="53" t="s">
        <v>3888</v>
      </c>
      <c r="D29" s="11" t="s">
        <v>8177</v>
      </c>
      <c r="E29" s="65" t="s">
        <v>8068</v>
      </c>
      <c r="F29" s="11" t="str">
        <f>E26</f>
        <v>aéroport [2113], étranger1 [305], hôtel [1774], île [1245], université [1192], États-Unis [n/a], rarement [2535], souvent [287]</v>
      </c>
      <c r="G29" s="11" t="str">
        <f>E18</f>
        <v>cinq [288], deux [41], dix [372], douze (1664), huit [877], neuf [787], onze (2447), quatre [253], sept [905], six [450], trois [115], un2 [3], une2 [3], des [2 - de], il y a [13/36/8]</v>
      </c>
      <c r="H29" s="11" t="s">
        <v>4272</v>
      </c>
      <c r="I29" s="11" t="s">
        <v>16</v>
      </c>
      <c r="J29" s="9" t="s">
        <v>3862</v>
      </c>
      <c r="K29" s="67" t="s">
        <v>8437</v>
      </c>
    </row>
    <row r="30" spans="1:13" s="55" customFormat="1" x14ac:dyDescent="0.25">
      <c r="A30" s="49"/>
      <c r="B30" s="49"/>
      <c r="C30" s="49"/>
      <c r="D30" s="50"/>
      <c r="E30" s="56"/>
      <c r="F30" s="50"/>
      <c r="G30" s="50"/>
      <c r="H30" s="50"/>
      <c r="I30" s="50"/>
      <c r="J30" s="57"/>
      <c r="K30" s="47"/>
    </row>
    <row r="31" spans="1:13" s="55" customFormat="1" ht="243" customHeight="1" x14ac:dyDescent="0.25">
      <c r="A31" s="53">
        <v>3.1</v>
      </c>
      <c r="B31" s="53">
        <v>1</v>
      </c>
      <c r="C31" s="53" t="s">
        <v>3889</v>
      </c>
      <c r="D31" s="9" t="s">
        <v>8185</v>
      </c>
      <c r="E31" s="12" t="s">
        <v>8079</v>
      </c>
      <c r="F31" s="11" t="str">
        <f>E27</f>
        <v xml:space="preserve">tuer [591], affaires [170], fils [735], guerre [266], mère [645], père [569], vie [132], naturel [760], naturelle [760], heureux [764], heureuse [764], absolument [1009], contre [121] </v>
      </c>
      <c r="G31" s="11" t="str">
        <f>E19</f>
        <v>êtes [5], sommes [5], sont [5], frère [1043], parent [546], sœur [1558], jeune [152], grand2, petit2, ouvert [897], sage1 [2643], strict [1859]</v>
      </c>
      <c r="H31" s="66" t="s">
        <v>8412</v>
      </c>
      <c r="I31" s="11" t="s">
        <v>27</v>
      </c>
      <c r="J31" s="9" t="s">
        <v>3207</v>
      </c>
      <c r="K31" s="54" t="s">
        <v>7740</v>
      </c>
    </row>
    <row r="32" spans="1:13" s="55" customFormat="1" ht="248.45" customHeight="1" x14ac:dyDescent="0.25">
      <c r="A32" s="53">
        <v>3.1</v>
      </c>
      <c r="B32" s="53">
        <v>2</v>
      </c>
      <c r="C32" s="53" t="s">
        <v>3890</v>
      </c>
      <c r="D32" s="9" t="s">
        <v>8287</v>
      </c>
      <c r="E32" s="12" t="s">
        <v>8125</v>
      </c>
      <c r="F32" s="11" t="str">
        <f>E28</f>
        <v>allons [53], allez [53], vont [53], année [102], mois [178], vacances [1726], ville [260], Écosse [n/a], Angleterre [n/a], France [n/a], chez [206], en3 [3]</v>
      </c>
      <c r="G32" s="11" t="str">
        <f>E20</f>
        <v>avons [8], avez [8], ont [8], enfant [126], famille [172], problème [188], difficile [296], ici [167], très [66], aussi [44], pour1 [10], dans [11]</v>
      </c>
      <c r="H32" s="11" t="s">
        <v>8404</v>
      </c>
      <c r="I32" s="11" t="s">
        <v>26</v>
      </c>
      <c r="J32" s="9" t="s">
        <v>3207</v>
      </c>
      <c r="K32" s="54" t="s">
        <v>8438</v>
      </c>
    </row>
    <row r="33" spans="1:12" s="55" customFormat="1" ht="174.95" customHeight="1" x14ac:dyDescent="0.25">
      <c r="A33" s="53">
        <v>3.1</v>
      </c>
      <c r="B33" s="53">
        <v>3</v>
      </c>
      <c r="C33" s="53" t="s">
        <v>3892</v>
      </c>
      <c r="D33" s="9" t="s">
        <v>8200</v>
      </c>
      <c r="E33" s="80" t="s">
        <v>8082</v>
      </c>
      <c r="F33" s="11" t="str">
        <f>E29</f>
        <v>arriver [174], changer [283], créer [332], gagner1 [258], habiter [1186], monde1 [77], pays [114], politique [128], vêtements [2383], à3[2]</v>
      </c>
      <c r="G33" s="11" t="str">
        <f>E21</f>
        <v xml:space="preserve">faisons [25], faites [25], font [25], attention [482], effort [388], exercice1 [1290], fête [1490], liste [924], d'accord [736]
</v>
      </c>
      <c r="H33" s="11" t="s">
        <v>7564</v>
      </c>
      <c r="I33" s="11" t="s">
        <v>8329</v>
      </c>
      <c r="J33" s="9" t="s">
        <v>3208</v>
      </c>
      <c r="K33" s="67" t="s">
        <v>8439</v>
      </c>
    </row>
    <row r="34" spans="1:12" s="55" customFormat="1" ht="254.1" customHeight="1" x14ac:dyDescent="0.25">
      <c r="A34" s="53">
        <v>3.1</v>
      </c>
      <c r="B34" s="53">
        <v>4</v>
      </c>
      <c r="C34" s="53" t="s">
        <v>3891</v>
      </c>
      <c r="D34" s="9" t="s">
        <v>8383</v>
      </c>
      <c r="E34" s="11" t="s">
        <v>8126</v>
      </c>
      <c r="F34" s="11" t="str">
        <f>E31</f>
        <v>apprendre [327], comprendre [95], dire [37], dis [37], dit [37], prend [43], prendre [43], prends [43], erreur [612], vérité [907], facile [822]</v>
      </c>
      <c r="G34" s="11" t="str">
        <f>E25</f>
        <v>aller [53], va [53], vais [53], vas [53], caisse [1881], collège [2116], jour [78], parc [1240], poste [489], samedi [1355], train [232], où [48], comment [234], quand [119]</v>
      </c>
      <c r="H34" s="11" t="s">
        <v>7566</v>
      </c>
      <c r="I34" s="11" t="s">
        <v>17</v>
      </c>
      <c r="J34" s="9" t="s">
        <v>47</v>
      </c>
      <c r="K34" s="73" t="s">
        <v>8440</v>
      </c>
    </row>
    <row r="35" spans="1:12" s="62" customFormat="1" ht="182.1" customHeight="1" x14ac:dyDescent="0.25">
      <c r="A35" s="53">
        <v>3.1</v>
      </c>
      <c r="B35" s="53">
        <v>5</v>
      </c>
      <c r="C35" s="53" t="s">
        <v>3893</v>
      </c>
      <c r="D35" s="11" t="s">
        <v>8385</v>
      </c>
      <c r="E35" s="11" t="s">
        <v>8128</v>
      </c>
      <c r="F35" s="11" t="str">
        <f>E32</f>
        <v xml:space="preserve"> sors [309], sort [309], sortir [309], venir [88], viens [88], vient [88], de2 [2], important [215], algérien [4163], algérienne [4163], Algérie [n/a], Alger [n/a],</v>
      </c>
      <c r="G35" s="11" t="str">
        <f>E26</f>
        <v>aéroport [2113], étranger1 [305], hôtel [1774], île [1245], université [1192], États-Unis [n/a], rarement [2535], souvent [287]</v>
      </c>
      <c r="H35" s="11" t="s">
        <v>7565</v>
      </c>
      <c r="I35" s="11" t="s">
        <v>19</v>
      </c>
      <c r="J35" s="9" t="s">
        <v>8335</v>
      </c>
      <c r="K35" s="73" t="s">
        <v>8441</v>
      </c>
    </row>
    <row r="36" spans="1:12" s="62" customFormat="1" ht="246.75" customHeight="1" x14ac:dyDescent="0.25">
      <c r="A36" s="53">
        <v>3.1</v>
      </c>
      <c r="B36" s="53">
        <v>6</v>
      </c>
      <c r="C36" s="53" t="s">
        <v>3894</v>
      </c>
      <c r="D36" s="9" t="s">
        <v>8131</v>
      </c>
      <c r="E36" s="65" t="s">
        <v>7743</v>
      </c>
      <c r="F36" s="11" t="str">
        <f>E33</f>
        <v>langue1 [712], matière1 [562], musique [1139], maths [3438], science [1114], quel [146], quelle [146], nom1 [171], que2 [9], combien [800], pourquoi [193], parce que [n/a]</v>
      </c>
      <c r="G36" s="11" t="str">
        <f>E27</f>
        <v xml:space="preserve">tuer [591], affaires [170], fils [735], guerre [266], mère [645], père [569], vie [132], naturel [760], naturelle [760], heureux [764], heureuse [764], absolument [1009], contre [121] </v>
      </c>
      <c r="H36" s="11" t="s">
        <v>8405</v>
      </c>
      <c r="I36" s="11" t="s">
        <v>102</v>
      </c>
      <c r="J36" s="9" t="s">
        <v>3705</v>
      </c>
      <c r="K36" s="54" t="s">
        <v>8443</v>
      </c>
    </row>
    <row r="37" spans="1:12" s="55" customFormat="1" ht="21" customHeight="1" x14ac:dyDescent="0.25">
      <c r="A37" s="49"/>
      <c r="B37" s="49"/>
      <c r="C37" s="49"/>
      <c r="D37" s="44"/>
      <c r="E37" s="44"/>
      <c r="F37" s="50"/>
      <c r="G37" s="50"/>
      <c r="H37" s="50"/>
      <c r="I37" s="50"/>
      <c r="J37" s="58"/>
      <c r="K37" s="48"/>
    </row>
    <row r="38" spans="1:12" s="55" customFormat="1" ht="51.75" customHeight="1" x14ac:dyDescent="0.25">
      <c r="A38" s="53">
        <v>3.2</v>
      </c>
      <c r="B38" s="53">
        <v>1</v>
      </c>
      <c r="C38" s="53" t="s">
        <v>3895</v>
      </c>
      <c r="D38" s="9" t="s">
        <v>4195</v>
      </c>
      <c r="E38" s="200" t="s">
        <v>4191</v>
      </c>
      <c r="F38" s="201"/>
      <c r="G38" s="202"/>
      <c r="H38" s="200" t="s">
        <v>4192</v>
      </c>
      <c r="I38" s="202"/>
      <c r="J38" s="9" t="s">
        <v>4195</v>
      </c>
      <c r="K38" s="54" t="s">
        <v>4193</v>
      </c>
    </row>
    <row r="39" spans="1:12" s="55" customFormat="1" ht="51" customHeight="1" x14ac:dyDescent="0.25">
      <c r="A39" s="53">
        <v>3.2</v>
      </c>
      <c r="B39" s="53">
        <v>2</v>
      </c>
      <c r="C39" s="53"/>
      <c r="D39" s="9" t="s">
        <v>4194</v>
      </c>
      <c r="E39" s="200" t="s">
        <v>4194</v>
      </c>
      <c r="F39" s="201"/>
      <c r="G39" s="201"/>
      <c r="H39" s="201"/>
      <c r="I39" s="202"/>
      <c r="J39" s="9" t="s">
        <v>4194</v>
      </c>
      <c r="K39" s="148" t="s">
        <v>7954</v>
      </c>
    </row>
    <row r="40" spans="1:12" s="55" customFormat="1" ht="234.75" customHeight="1" x14ac:dyDescent="0.25">
      <c r="A40" s="53">
        <v>3.2</v>
      </c>
      <c r="B40" s="53">
        <v>3</v>
      </c>
      <c r="C40" s="53" t="s">
        <v>3896</v>
      </c>
      <c r="D40" s="9" t="s">
        <v>8195</v>
      </c>
      <c r="E40" s="11" t="s">
        <v>8297</v>
      </c>
      <c r="F40" s="11" t="str">
        <f>E34</f>
        <v>dormir [1836], dors [1836], dort [1836], bureau1 [273], équipe [814], parfois [410], sous [112], sur [16]</v>
      </c>
      <c r="G40" s="11" t="str">
        <f>E28</f>
        <v>allons [53], allez [53], vont [53], année [102], mois [178], vacances [1726], ville [260], Écosse [n/a], Angleterre [n/a], France [n/a], chez [206], en3 [3]</v>
      </c>
      <c r="H40" s="11" t="s">
        <v>8406</v>
      </c>
      <c r="I40" s="11" t="s">
        <v>103</v>
      </c>
      <c r="J40" s="74" t="s">
        <v>3209</v>
      </c>
      <c r="K40" s="82" t="s">
        <v>8444</v>
      </c>
    </row>
    <row r="41" spans="1:12" s="62" customFormat="1" ht="243.95" customHeight="1" x14ac:dyDescent="0.25">
      <c r="A41" s="53">
        <v>3.2</v>
      </c>
      <c r="B41" s="53">
        <v>4</v>
      </c>
      <c r="C41" s="53" t="s">
        <v>3897</v>
      </c>
      <c r="D41" s="11" t="s">
        <v>8286</v>
      </c>
      <c r="E41" s="11" t="s">
        <v>8446</v>
      </c>
      <c r="F41" s="11" t="str">
        <f>E35</f>
        <v>café1 [1886], cinéma [1623], plage [2693], rue [598], devant [198], derrière [805], entre [55]</v>
      </c>
      <c r="G41" s="11" t="str">
        <f>E29</f>
        <v>arriver [174], changer [283], créer [332], gagner1 [258], habiter [1186], monde1 [77], pays [114], politique [128], vêtements [2383], à3[2]</v>
      </c>
      <c r="H41" s="11" t="s">
        <v>8407</v>
      </c>
      <c r="I41" s="11" t="s">
        <v>104</v>
      </c>
      <c r="J41" s="74" t="s">
        <v>8051</v>
      </c>
      <c r="K41" s="67" t="s">
        <v>8445</v>
      </c>
    </row>
    <row r="42" spans="1:12" s="62" customFormat="1" ht="207" customHeight="1" x14ac:dyDescent="0.25">
      <c r="A42" s="53">
        <v>3.2</v>
      </c>
      <c r="B42" s="53">
        <v>5</v>
      </c>
      <c r="C42" s="53" t="s">
        <v>3898</v>
      </c>
      <c r="D42" s="9" t="s">
        <v>8199</v>
      </c>
      <c r="E42" s="65" t="s">
        <v>8127</v>
      </c>
      <c r="F42" s="11" t="str">
        <f>E36</f>
        <v>belle [393], bonne [94], haut [264], nouveau [52], nouvelle [52], vieille [671], vieux [671], bâtiment [1952], église [1782], jardin [2284], pont [1889]</v>
      </c>
      <c r="G42" s="11" t="str">
        <f>E31</f>
        <v>apprendre [327], comprendre [95], dire [37], dis [37], dit [37], prend [43], prendre [43], prends [43], erreur [612], vérité [907], facile [822]</v>
      </c>
      <c r="H42" s="66" t="s">
        <v>8408</v>
      </c>
      <c r="I42" s="11" t="s">
        <v>105</v>
      </c>
      <c r="J42" s="9" t="s">
        <v>8130</v>
      </c>
      <c r="K42" s="67" t="s">
        <v>8447</v>
      </c>
    </row>
    <row r="43" spans="1:12" s="62" customFormat="1" ht="300.95" customHeight="1" x14ac:dyDescent="0.25">
      <c r="A43" s="53">
        <v>3.2</v>
      </c>
      <c r="B43" s="53">
        <v>6</v>
      </c>
      <c r="C43" s="11" t="s">
        <v>3899</v>
      </c>
      <c r="D43" s="11" t="s">
        <v>8392</v>
      </c>
      <c r="E43" s="11" t="s">
        <v>8306</v>
      </c>
      <c r="F43" s="11" t="str">
        <f>E40</f>
        <v>devenir [162], partir [163], pars [163], part [163], revenir [184], avenir [471], match [1906], madame [294], monsieur [79], encore1 [51], en retard [7/1278], tôt [513]</v>
      </c>
      <c r="G43" s="11" t="str">
        <f>E32</f>
        <v xml:space="preserve"> sors [309], sort [309], sortir [309], venir [88], viens [88], vient [88], de2 [2], important [215], algérien [4163], algérienne [4163], Algérie [n/a], Alger [n/a],</v>
      </c>
      <c r="H43" s="66" t="s">
        <v>8409</v>
      </c>
      <c r="I43" s="11" t="s">
        <v>3260</v>
      </c>
      <c r="J43" s="9" t="s">
        <v>8442</v>
      </c>
      <c r="K43" s="54" t="s">
        <v>8448</v>
      </c>
    </row>
    <row r="44" spans="1:12" s="55" customFormat="1" ht="173.45" customHeight="1" x14ac:dyDescent="0.25">
      <c r="A44" s="53">
        <v>3.2</v>
      </c>
      <c r="B44" s="53">
        <v>7</v>
      </c>
      <c r="C44" s="11" t="s">
        <v>3900</v>
      </c>
      <c r="D44" s="11" t="s">
        <v>8118</v>
      </c>
      <c r="E44" s="11" t="s">
        <v>8296</v>
      </c>
      <c r="F44" s="11" t="str">
        <f>E41</f>
        <v>avion [1409], lettre [480], allemand [844], différent [350], prochain [380], bientôt [1208], demain [871], Allemagne [n/a]
adjectives, languages and nationalities</v>
      </c>
      <c r="G44" s="11" t="str">
        <f>E33</f>
        <v>langue1 [712], matière1 [562], musique [1139], maths [3438], science [1114], quel [146], quelle [146], nom1 [171], que2 [9], combien [800], pourquoi [193], parce que [n/a]</v>
      </c>
      <c r="H44" s="11" t="s">
        <v>3788</v>
      </c>
      <c r="I44" s="66" t="s">
        <v>10</v>
      </c>
      <c r="J44" s="9" t="s">
        <v>32</v>
      </c>
      <c r="K44" s="9"/>
    </row>
    <row r="45" spans="1:12" s="55" customFormat="1" ht="21" customHeight="1" x14ac:dyDescent="0.25">
      <c r="A45" s="49"/>
      <c r="B45" s="49"/>
      <c r="C45" s="49"/>
      <c r="D45" s="44"/>
      <c r="E45" s="44"/>
      <c r="F45" s="50"/>
      <c r="G45" s="50"/>
      <c r="H45" s="50"/>
      <c r="I45" s="50"/>
      <c r="J45" s="50"/>
      <c r="K45" s="58"/>
      <c r="L45" s="60"/>
    </row>
    <row r="46" spans="1:12" s="62" customFormat="1" x14ac:dyDescent="0.25">
      <c r="A46" s="68"/>
      <c r="B46" s="68"/>
      <c r="C46" s="55"/>
      <c r="D46" s="70"/>
      <c r="F46" s="55"/>
      <c r="G46" s="55"/>
      <c r="H46" s="55"/>
      <c r="I46" s="69"/>
      <c r="J46" s="81"/>
      <c r="K46" s="60"/>
    </row>
    <row r="47" spans="1:12" s="62" customFormat="1" x14ac:dyDescent="0.25">
      <c r="A47" s="68"/>
      <c r="B47" s="68"/>
      <c r="C47" s="55"/>
      <c r="D47" s="70"/>
      <c r="E47" s="55"/>
      <c r="F47" s="55"/>
      <c r="G47" s="55"/>
      <c r="H47" s="55"/>
      <c r="I47" s="55"/>
      <c r="J47" s="81"/>
      <c r="K47" s="60"/>
    </row>
    <row r="48" spans="1:12" s="62" customFormat="1" x14ac:dyDescent="0.25">
      <c r="A48" s="68"/>
      <c r="B48" s="68"/>
      <c r="C48" s="55"/>
      <c r="F48" s="55"/>
      <c r="G48" s="55"/>
      <c r="H48" s="55"/>
      <c r="I48" s="55"/>
      <c r="J48" s="81"/>
      <c r="K48" s="83"/>
    </row>
    <row r="49" spans="4:11" x14ac:dyDescent="0.25">
      <c r="D49" s="55"/>
      <c r="E49" s="55"/>
      <c r="F49" s="55"/>
      <c r="G49" s="55"/>
      <c r="H49" s="69"/>
      <c r="I49" s="55"/>
      <c r="J49" s="70"/>
      <c r="K49" s="60"/>
    </row>
  </sheetData>
  <mergeCells count="6">
    <mergeCell ref="E39:I39"/>
    <mergeCell ref="E38:G38"/>
    <mergeCell ref="H38:I38"/>
    <mergeCell ref="E22:G22"/>
    <mergeCell ref="H22:I22"/>
    <mergeCell ref="E23:I23"/>
  </mergeCells>
  <pageMargins left="0.23622047244094488" right="0.23622047244094488" top="0.55118110236220474" bottom="0.3543307086614173" header="0.31496062992125984" footer="0.31496062992125984"/>
  <pageSetup paperSize="9" scale="37" fitToHeight="0" orientation="landscape"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pageSetUpPr fitToPage="1"/>
  </sheetPr>
  <dimension ref="A1:H28"/>
  <sheetViews>
    <sheetView topLeftCell="B1" zoomScale="40" zoomScaleNormal="40" workbookViewId="0">
      <selection activeCell="B8" sqref="B8:H8"/>
    </sheetView>
  </sheetViews>
  <sheetFormatPr defaultColWidth="8.85546875" defaultRowHeight="15" x14ac:dyDescent="0.25"/>
  <cols>
    <col min="1" max="1" width="6.140625" hidden="1" customWidth="1"/>
    <col min="2" max="2" width="35.42578125" customWidth="1"/>
    <col min="3" max="3" width="57.42578125" customWidth="1"/>
    <col min="4" max="4" width="29.42578125" style="23" customWidth="1"/>
    <col min="5" max="5" width="24.42578125" style="23" customWidth="1"/>
    <col min="6" max="6" width="14.42578125" style="23" customWidth="1"/>
    <col min="7" max="7" width="37.42578125" style="23" customWidth="1"/>
    <col min="8" max="8" width="20.140625" style="23" customWidth="1"/>
  </cols>
  <sheetData>
    <row r="1" spans="1:8" ht="19.5" x14ac:dyDescent="0.25">
      <c r="A1" t="str">
        <f>C1&amp;C2&amp;C3</f>
        <v>71.11</v>
      </c>
      <c r="B1" s="28" t="s">
        <v>18</v>
      </c>
      <c r="C1" s="29">
        <v>7</v>
      </c>
    </row>
    <row r="2" spans="1:8" ht="19.5" x14ac:dyDescent="0.25">
      <c r="B2" s="28" t="s">
        <v>0</v>
      </c>
      <c r="C2" s="29">
        <v>1.1000000000000001</v>
      </c>
    </row>
    <row r="3" spans="1:8" ht="19.5" x14ac:dyDescent="0.25">
      <c r="B3" s="28" t="s">
        <v>71</v>
      </c>
      <c r="C3" s="29">
        <v>1</v>
      </c>
    </row>
    <row r="4" spans="1:8" ht="90" x14ac:dyDescent="0.25">
      <c r="B4" s="9" t="s">
        <v>3847</v>
      </c>
      <c r="C4" s="10" t="s">
        <v>3848</v>
      </c>
      <c r="D4" s="9" t="s">
        <v>3849</v>
      </c>
      <c r="E4" s="9" t="s">
        <v>3850</v>
      </c>
      <c r="F4" s="10" t="s">
        <v>3851</v>
      </c>
      <c r="G4" s="10" t="s">
        <v>3852</v>
      </c>
      <c r="H4" s="10" t="s">
        <v>43</v>
      </c>
    </row>
    <row r="5" spans="1:8" ht="205.5" customHeight="1" x14ac:dyDescent="0.25">
      <c r="B5" s="11" t="e">
        <f>VLOOKUP($A$1,#REF!,COLUMN(E1),FALSE)</f>
        <v>#REF!</v>
      </c>
      <c r="C5" s="11" t="e">
        <f>VLOOKUP($A$1,#REF!,COLUMN(F1),FALSE)</f>
        <v>#REF!</v>
      </c>
      <c r="D5" s="11" t="e">
        <f>VLOOKUP($A$1,#REF!,COLUMN(G1),FALSE)</f>
        <v>#REF!</v>
      </c>
      <c r="E5" s="11" t="e">
        <f>VLOOKUP($A$1,#REF!,COLUMN(H1),FALSE)</f>
        <v>#REF!</v>
      </c>
      <c r="F5" s="11" t="e">
        <f>VLOOKUP($A$1,#REF!,COLUMN(I1),FALSE)</f>
        <v>#REF!</v>
      </c>
      <c r="G5" s="11" t="e">
        <f>VLOOKUP($A$1,#REF!,COLUMN(J1),FALSE)</f>
        <v>#REF!</v>
      </c>
      <c r="H5" s="11" t="e">
        <f>VLOOKUP($A$1,#REF!,COLUMN(K1),FALSE)</f>
        <v>#REF!</v>
      </c>
    </row>
    <row r="6" spans="1:8" x14ac:dyDescent="0.25">
      <c r="A6" t="s">
        <v>18</v>
      </c>
    </row>
    <row r="7" spans="1:8" ht="57.75" customHeight="1" x14ac:dyDescent="0.25">
      <c r="A7">
        <v>7</v>
      </c>
      <c r="B7" s="200" t="s">
        <v>3853</v>
      </c>
      <c r="C7" s="201"/>
      <c r="D7" s="201"/>
      <c r="E7" s="201"/>
      <c r="F7" s="201"/>
      <c r="G7" s="201"/>
      <c r="H7" s="202"/>
    </row>
    <row r="8" spans="1:8" ht="409.5" customHeight="1" x14ac:dyDescent="0.25">
      <c r="A8">
        <v>8</v>
      </c>
      <c r="B8" s="205" t="e">
        <f>VLOOKUP($A$1,#REF!,COLUMN(L1),FALSE)</f>
        <v>#REF!</v>
      </c>
      <c r="C8" s="206"/>
      <c r="D8" s="206"/>
      <c r="E8" s="206"/>
      <c r="F8" s="206"/>
      <c r="G8" s="206"/>
      <c r="H8" s="207"/>
    </row>
    <row r="9" spans="1:8" x14ac:dyDescent="0.25">
      <c r="A9">
        <v>9</v>
      </c>
    </row>
    <row r="10" spans="1:8" x14ac:dyDescent="0.25">
      <c r="A10">
        <v>10</v>
      </c>
    </row>
    <row r="11" spans="1:8" x14ac:dyDescent="0.25">
      <c r="A11">
        <v>11</v>
      </c>
    </row>
    <row r="13" spans="1:8" x14ac:dyDescent="0.25">
      <c r="A13" t="s">
        <v>0</v>
      </c>
    </row>
    <row r="14" spans="1:8" x14ac:dyDescent="0.25">
      <c r="A14">
        <v>1.1000000000000001</v>
      </c>
    </row>
    <row r="15" spans="1:8" x14ac:dyDescent="0.25">
      <c r="A15">
        <v>1.2</v>
      </c>
    </row>
    <row r="16" spans="1:8" x14ac:dyDescent="0.25">
      <c r="A16">
        <v>2.1</v>
      </c>
    </row>
    <row r="17" spans="1:1" x14ac:dyDescent="0.25">
      <c r="A17">
        <v>2.2000000000000002</v>
      </c>
    </row>
    <row r="18" spans="1:1" x14ac:dyDescent="0.25">
      <c r="A18">
        <v>3.1</v>
      </c>
    </row>
    <row r="19" spans="1:1" x14ac:dyDescent="0.25">
      <c r="A19">
        <v>3.2</v>
      </c>
    </row>
    <row r="21" spans="1:1" x14ac:dyDescent="0.25">
      <c r="A21" t="s">
        <v>71</v>
      </c>
    </row>
    <row r="22" spans="1:1" x14ac:dyDescent="0.25">
      <c r="A22">
        <v>1</v>
      </c>
    </row>
    <row r="23" spans="1:1" x14ac:dyDescent="0.25">
      <c r="A23">
        <v>2</v>
      </c>
    </row>
    <row r="24" spans="1:1" x14ac:dyDescent="0.25">
      <c r="A24">
        <v>3</v>
      </c>
    </row>
    <row r="25" spans="1:1" x14ac:dyDescent="0.25">
      <c r="A25">
        <v>4</v>
      </c>
    </row>
    <row r="26" spans="1:1" x14ac:dyDescent="0.25">
      <c r="A26">
        <v>5</v>
      </c>
    </row>
    <row r="27" spans="1:1" x14ac:dyDescent="0.25">
      <c r="A27">
        <v>6</v>
      </c>
    </row>
    <row r="28" spans="1:1" x14ac:dyDescent="0.25">
      <c r="A28">
        <v>7</v>
      </c>
    </row>
  </sheetData>
  <mergeCells count="2">
    <mergeCell ref="B7:H7"/>
    <mergeCell ref="B8:H8"/>
  </mergeCells>
  <dataValidations count="3">
    <dataValidation type="list" allowBlank="1" showInputMessage="1" showErrorMessage="1" sqref="C3" xr:uid="{00000000-0002-0000-0500-000000000000}">
      <formula1>$A$22:$A$29</formula1>
    </dataValidation>
    <dataValidation type="list" allowBlank="1" showInputMessage="1" showErrorMessage="1" sqref="C2" xr:uid="{00000000-0002-0000-0500-000001000000}">
      <formula1>$A$14:$A$19</formula1>
    </dataValidation>
    <dataValidation type="list" allowBlank="1" showInputMessage="1" showErrorMessage="1" sqref="C1" xr:uid="{00000000-0002-0000-0500-000002000000}">
      <formula1>$A$7:$A$11</formula1>
    </dataValidation>
  </dataValidations>
  <pageMargins left="0.25" right="0.25" top="0.75" bottom="0.75" header="0.3" footer="0.3"/>
  <pageSetup paperSize="9" scale="60" orientation="landscape" horizontalDpi="0"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E3DC22-F1ED-4D04-AF2A-CFFF1297A8D6}">
  <sheetPr>
    <tabColor rgb="FFFF66CC"/>
  </sheetPr>
  <dimension ref="A1:I45"/>
  <sheetViews>
    <sheetView topLeftCell="A22" zoomScale="70" zoomScaleNormal="70" workbookViewId="0">
      <selection activeCell="K29" sqref="K29"/>
    </sheetView>
  </sheetViews>
  <sheetFormatPr defaultColWidth="8.7109375" defaultRowHeight="18.75" x14ac:dyDescent="0.3"/>
  <cols>
    <col min="1" max="1" width="7" style="20" bestFit="1" customWidth="1"/>
    <col min="2" max="2" width="7.28515625" style="20" bestFit="1" customWidth="1"/>
    <col min="3" max="3" width="8.28515625" style="20" bestFit="1" customWidth="1"/>
    <col min="4" max="4" width="40.5703125" style="21" bestFit="1" customWidth="1"/>
    <col min="5" max="5" width="28.85546875" style="21" bestFit="1" customWidth="1"/>
    <col min="6" max="6" width="37.28515625" style="21" bestFit="1" customWidth="1"/>
    <col min="7" max="7" width="35.140625" style="21" bestFit="1" customWidth="1"/>
    <col min="8" max="8" width="55.28515625" style="188" bestFit="1" customWidth="1"/>
    <col min="9" max="9" width="44.140625" style="144" bestFit="1" customWidth="1"/>
    <col min="10" max="16384" width="8.7109375" style="20"/>
  </cols>
  <sheetData>
    <row r="1" spans="1:9" s="194" customFormat="1" ht="54" x14ac:dyDescent="0.25">
      <c r="A1" s="189" t="s">
        <v>18</v>
      </c>
      <c r="B1" s="190" t="s">
        <v>0</v>
      </c>
      <c r="C1" s="190" t="s">
        <v>3262</v>
      </c>
      <c r="D1" s="190" t="s">
        <v>3800</v>
      </c>
      <c r="E1" s="191" t="s">
        <v>3799</v>
      </c>
      <c r="F1" s="190" t="s">
        <v>8485</v>
      </c>
      <c r="G1" s="190" t="s">
        <v>8486</v>
      </c>
      <c r="H1" s="192" t="s">
        <v>8481</v>
      </c>
      <c r="I1" s="193" t="s">
        <v>8487</v>
      </c>
    </row>
    <row r="2" spans="1:9" s="187" customFormat="1" ht="18" x14ac:dyDescent="0.25">
      <c r="A2" s="181"/>
      <c r="B2" s="9"/>
      <c r="C2" s="9"/>
      <c r="D2" s="165" t="s">
        <v>8451</v>
      </c>
      <c r="E2" s="168"/>
      <c r="F2" s="9"/>
      <c r="G2" s="184"/>
      <c r="H2" s="184"/>
      <c r="I2" s="11"/>
    </row>
    <row r="3" spans="1:9" s="187" customFormat="1" ht="18" x14ac:dyDescent="0.25">
      <c r="A3" s="169"/>
      <c r="B3" s="11"/>
      <c r="C3" s="11"/>
      <c r="D3" s="165" t="s">
        <v>8452</v>
      </c>
      <c r="E3" s="167"/>
      <c r="F3" s="167"/>
      <c r="G3" s="195"/>
      <c r="H3" s="184"/>
      <c r="I3" s="164"/>
    </row>
    <row r="4" spans="1:9" s="187" customFormat="1" ht="18" x14ac:dyDescent="0.25">
      <c r="A4" s="169"/>
      <c r="B4" s="11"/>
      <c r="C4" s="11"/>
      <c r="D4" s="165" t="s">
        <v>8453</v>
      </c>
      <c r="E4" s="167"/>
      <c r="F4" s="167"/>
      <c r="G4" s="195"/>
      <c r="H4" s="184"/>
      <c r="I4" s="182"/>
    </row>
    <row r="5" spans="1:9" s="187" customFormat="1" ht="18" x14ac:dyDescent="0.25">
      <c r="A5" s="169">
        <v>7</v>
      </c>
      <c r="B5" s="11">
        <v>1.1000000000000001</v>
      </c>
      <c r="C5" s="11" t="s">
        <v>2</v>
      </c>
      <c r="D5" s="166" t="s">
        <v>4257</v>
      </c>
      <c r="E5" s="166" t="s">
        <v>8454</v>
      </c>
      <c r="F5" s="166" t="s">
        <v>3798</v>
      </c>
      <c r="G5" s="186" t="s">
        <v>1</v>
      </c>
      <c r="H5" s="185"/>
      <c r="I5" s="183"/>
    </row>
    <row r="6" spans="1:9" s="187" customFormat="1" ht="18" x14ac:dyDescent="0.25">
      <c r="A6" s="169">
        <v>7</v>
      </c>
      <c r="B6" s="11">
        <v>1.1000000000000001</v>
      </c>
      <c r="C6" s="11" t="s">
        <v>3</v>
      </c>
      <c r="D6" s="166" t="s">
        <v>4258</v>
      </c>
      <c r="E6" s="166" t="s">
        <v>8455</v>
      </c>
      <c r="F6" s="166" t="s">
        <v>3797</v>
      </c>
      <c r="G6" s="186" t="s">
        <v>1</v>
      </c>
      <c r="H6" s="185"/>
      <c r="I6" s="183"/>
    </row>
    <row r="7" spans="1:9" s="187" customFormat="1" ht="18" x14ac:dyDescent="0.25">
      <c r="A7" s="169">
        <v>7</v>
      </c>
      <c r="B7" s="11">
        <v>1.1000000000000001</v>
      </c>
      <c r="C7" s="11" t="s">
        <v>4</v>
      </c>
      <c r="D7" s="166" t="s">
        <v>4259</v>
      </c>
      <c r="E7" s="166" t="s">
        <v>8456</v>
      </c>
      <c r="F7" s="166" t="s">
        <v>3796</v>
      </c>
      <c r="G7" s="186" t="s">
        <v>1</v>
      </c>
      <c r="H7" s="196" t="s">
        <v>8482</v>
      </c>
      <c r="I7" s="197" t="s">
        <v>8488</v>
      </c>
    </row>
    <row r="8" spans="1:9" s="187" customFormat="1" ht="18" x14ac:dyDescent="0.25">
      <c r="A8" s="169">
        <v>7</v>
      </c>
      <c r="B8" s="11">
        <v>1.1000000000000001</v>
      </c>
      <c r="C8" s="11" t="s">
        <v>5</v>
      </c>
      <c r="D8" s="166" t="s">
        <v>4260</v>
      </c>
      <c r="E8" s="166" t="s">
        <v>8457</v>
      </c>
      <c r="F8" s="166" t="s">
        <v>3795</v>
      </c>
      <c r="G8" s="186" t="s">
        <v>1</v>
      </c>
      <c r="H8" s="196" t="s">
        <v>8482</v>
      </c>
      <c r="I8" s="197" t="s">
        <v>8488</v>
      </c>
    </row>
    <row r="9" spans="1:9" s="187" customFormat="1" ht="18" x14ac:dyDescent="0.25">
      <c r="A9" s="169">
        <v>7</v>
      </c>
      <c r="B9" s="11">
        <v>1.1000000000000001</v>
      </c>
      <c r="C9" s="11" t="s">
        <v>6</v>
      </c>
      <c r="D9" s="166" t="s">
        <v>4261</v>
      </c>
      <c r="E9" s="166" t="s">
        <v>8458</v>
      </c>
      <c r="F9" s="166" t="s">
        <v>3794</v>
      </c>
      <c r="G9" s="186" t="s">
        <v>1</v>
      </c>
      <c r="H9" s="196" t="s">
        <v>8482</v>
      </c>
      <c r="I9" s="197" t="s">
        <v>8488</v>
      </c>
    </row>
    <row r="10" spans="1:9" s="187" customFormat="1" ht="36" x14ac:dyDescent="0.25">
      <c r="A10" s="169">
        <v>7</v>
      </c>
      <c r="B10" s="11">
        <v>1.1000000000000001</v>
      </c>
      <c r="C10" s="11" t="s">
        <v>7</v>
      </c>
      <c r="D10" s="166" t="s">
        <v>4262</v>
      </c>
      <c r="E10" s="166" t="s">
        <v>8459</v>
      </c>
      <c r="F10" s="166" t="s">
        <v>3793</v>
      </c>
      <c r="G10" s="186" t="s">
        <v>1</v>
      </c>
      <c r="H10" s="196" t="s">
        <v>8489</v>
      </c>
      <c r="I10" s="197" t="s">
        <v>8488</v>
      </c>
    </row>
    <row r="11" spans="1:9" s="187" customFormat="1" ht="126" x14ac:dyDescent="0.25">
      <c r="A11" s="169">
        <v>7</v>
      </c>
      <c r="B11" s="11">
        <v>1.1000000000000001</v>
      </c>
      <c r="C11" s="11" t="s">
        <v>8</v>
      </c>
      <c r="D11" s="166" t="s">
        <v>4263</v>
      </c>
      <c r="E11" s="166" t="s">
        <v>8460</v>
      </c>
      <c r="F11" s="166" t="s">
        <v>3792</v>
      </c>
      <c r="G11" s="186" t="s">
        <v>1</v>
      </c>
      <c r="H11" s="196" t="s">
        <v>8490</v>
      </c>
      <c r="I11" s="197" t="s">
        <v>8491</v>
      </c>
    </row>
    <row r="12" spans="1:9" s="187" customFormat="1" ht="18" x14ac:dyDescent="0.25">
      <c r="A12" s="169">
        <v>7</v>
      </c>
      <c r="B12" s="11">
        <v>1.2</v>
      </c>
      <c r="C12" s="11" t="s">
        <v>2</v>
      </c>
      <c r="D12" s="166" t="s">
        <v>4264</v>
      </c>
      <c r="E12" s="166" t="s">
        <v>8461</v>
      </c>
      <c r="F12" s="166" t="s">
        <v>8327</v>
      </c>
      <c r="G12" s="186" t="s">
        <v>1</v>
      </c>
      <c r="H12" s="196"/>
      <c r="I12" s="197"/>
    </row>
    <row r="13" spans="1:9" s="187" customFormat="1" ht="108" x14ac:dyDescent="0.25">
      <c r="A13" s="169">
        <v>7</v>
      </c>
      <c r="B13" s="11">
        <v>1.2</v>
      </c>
      <c r="C13" s="11" t="s">
        <v>3</v>
      </c>
      <c r="D13" s="166" t="s">
        <v>4265</v>
      </c>
      <c r="E13" s="166" t="s">
        <v>8462</v>
      </c>
      <c r="F13" s="166" t="s">
        <v>3791</v>
      </c>
      <c r="G13" s="186" t="s">
        <v>1</v>
      </c>
      <c r="H13" s="196" t="s">
        <v>8492</v>
      </c>
      <c r="I13" s="197" t="s">
        <v>8493</v>
      </c>
    </row>
    <row r="14" spans="1:9" s="187" customFormat="1" ht="108" x14ac:dyDescent="0.25">
      <c r="A14" s="169">
        <v>7</v>
      </c>
      <c r="B14" s="11">
        <v>1.2</v>
      </c>
      <c r="C14" s="11" t="s">
        <v>4</v>
      </c>
      <c r="D14" s="166" t="s">
        <v>4266</v>
      </c>
      <c r="E14" s="166" t="s">
        <v>8463</v>
      </c>
      <c r="F14" s="165" t="s">
        <v>3790</v>
      </c>
      <c r="G14" s="186" t="s">
        <v>1</v>
      </c>
      <c r="H14" s="196" t="s">
        <v>8492</v>
      </c>
      <c r="I14" s="197" t="s">
        <v>8493</v>
      </c>
    </row>
    <row r="15" spans="1:9" s="187" customFormat="1" ht="126" x14ac:dyDescent="0.25">
      <c r="A15" s="169">
        <v>7</v>
      </c>
      <c r="B15" s="11">
        <v>1.2</v>
      </c>
      <c r="C15" s="11" t="s">
        <v>5</v>
      </c>
      <c r="D15" s="166" t="s">
        <v>4267</v>
      </c>
      <c r="E15" s="166" t="s">
        <v>8464</v>
      </c>
      <c r="F15" s="166" t="s">
        <v>3789</v>
      </c>
      <c r="G15" s="186" t="s">
        <v>1</v>
      </c>
      <c r="H15" s="196" t="s">
        <v>8494</v>
      </c>
      <c r="I15" s="197" t="s">
        <v>8495</v>
      </c>
    </row>
    <row r="16" spans="1:9" s="187" customFormat="1" ht="108" x14ac:dyDescent="0.25">
      <c r="A16" s="169">
        <v>7</v>
      </c>
      <c r="B16" s="11">
        <v>1.2</v>
      </c>
      <c r="C16" s="11" t="s">
        <v>6</v>
      </c>
      <c r="D16" s="166" t="s">
        <v>4268</v>
      </c>
      <c r="E16" s="166" t="s">
        <v>8465</v>
      </c>
      <c r="F16" s="166" t="s">
        <v>3787</v>
      </c>
      <c r="G16" s="186" t="s">
        <v>1</v>
      </c>
      <c r="H16" s="196" t="s">
        <v>8492</v>
      </c>
      <c r="I16" s="197" t="s">
        <v>8493</v>
      </c>
    </row>
    <row r="17" spans="1:9" s="187" customFormat="1" ht="108" x14ac:dyDescent="0.25">
      <c r="A17" s="169">
        <v>7</v>
      </c>
      <c r="B17" s="11">
        <v>1.2</v>
      </c>
      <c r="C17" s="11" t="s">
        <v>7</v>
      </c>
      <c r="D17" s="166" t="s">
        <v>4269</v>
      </c>
      <c r="E17" s="166" t="s">
        <v>8466</v>
      </c>
      <c r="F17" s="166" t="s">
        <v>3785</v>
      </c>
      <c r="G17" s="186" t="s">
        <v>1</v>
      </c>
      <c r="H17" s="196" t="s">
        <v>8492</v>
      </c>
      <c r="I17" s="197" t="s">
        <v>8493</v>
      </c>
    </row>
    <row r="18" spans="1:9" s="21" customFormat="1" ht="108" x14ac:dyDescent="0.25">
      <c r="A18" s="169">
        <v>7</v>
      </c>
      <c r="B18" s="11">
        <v>1.2</v>
      </c>
      <c r="C18" s="11" t="s">
        <v>8</v>
      </c>
      <c r="D18" s="166" t="s">
        <v>4270</v>
      </c>
      <c r="E18" s="166" t="s">
        <v>8467</v>
      </c>
      <c r="F18" s="166" t="s">
        <v>3783</v>
      </c>
      <c r="G18" s="186" t="s">
        <v>1</v>
      </c>
      <c r="H18" s="196" t="s">
        <v>8492</v>
      </c>
      <c r="I18" s="197" t="s">
        <v>8493</v>
      </c>
    </row>
    <row r="19" spans="1:9" s="21" customFormat="1" ht="36" x14ac:dyDescent="0.25">
      <c r="A19" s="169">
        <v>7</v>
      </c>
      <c r="B19" s="11">
        <v>2.1</v>
      </c>
      <c r="C19" s="11" t="s">
        <v>2</v>
      </c>
      <c r="D19" s="170" t="s">
        <v>4271</v>
      </c>
      <c r="E19" s="165" t="str">
        <f>HYPERLINK("https://quizlet.com/gb/460253468/year-7-french-term-21-week-1-flash-cards/","7.2.1 Week 1")</f>
        <v>7.2.1 Week 1</v>
      </c>
      <c r="F19" s="167" t="str">
        <f>HYPERLINK("https://resources.ncelp.org/concern/resources/8336h210v?locale=en","2.1 Week 1")</f>
        <v>2.1 Week 1</v>
      </c>
      <c r="G19" s="186" t="s">
        <v>1</v>
      </c>
      <c r="H19" s="196" t="s">
        <v>8496</v>
      </c>
      <c r="I19" s="197" t="s">
        <v>8488</v>
      </c>
    </row>
    <row r="20" spans="1:9" s="21" customFormat="1" ht="18" x14ac:dyDescent="0.25">
      <c r="A20" s="169">
        <v>7</v>
      </c>
      <c r="B20" s="11">
        <v>2.1</v>
      </c>
      <c r="C20" s="11" t="s">
        <v>3</v>
      </c>
      <c r="D20" s="170" t="s">
        <v>4255</v>
      </c>
      <c r="E20" s="165" t="str">
        <f>HYPERLINK("https://quizlet.com/gb/460263119/year-7-french-term-21-week-2-flash-cards/","7.2.1 Week 2")</f>
        <v>7.2.1 Week 2</v>
      </c>
      <c r="F20" s="167" t="str">
        <f>HYPERLINK("https://resources.ncelp.org/concern/resources/j3860711c?locale=en","2.1 Week 2")</f>
        <v>2.1 Week 2</v>
      </c>
      <c r="G20" s="186" t="s">
        <v>1</v>
      </c>
      <c r="H20" s="196" t="s">
        <v>8483</v>
      </c>
      <c r="I20" s="197" t="s">
        <v>8488</v>
      </c>
    </row>
    <row r="21" spans="1:9" s="21" customFormat="1" ht="18" x14ac:dyDescent="0.25">
      <c r="A21" s="169">
        <v>7</v>
      </c>
      <c r="B21" s="11">
        <v>2.1</v>
      </c>
      <c r="C21" s="11" t="s">
        <v>4</v>
      </c>
      <c r="D21" s="170" t="s">
        <v>4254</v>
      </c>
      <c r="E21" s="165" t="str">
        <f>HYPERLINK("https://quizlet.com/gb/460272585/year-7-french-term-21-week-3-flash-cards/","7.2.1 Week 3")</f>
        <v>7.2.1 Week 3</v>
      </c>
      <c r="F21" s="167" t="str">
        <f>HYPERLINK("https://resources.ncelp.org/concern/resources/c534fp106?locale=en","2.1 Week 3")</f>
        <v>2.1 Week 3</v>
      </c>
      <c r="G21" s="186" t="s">
        <v>1</v>
      </c>
      <c r="H21" s="196" t="s">
        <v>8482</v>
      </c>
      <c r="I21" s="197" t="s">
        <v>8488</v>
      </c>
    </row>
    <row r="22" spans="1:9" s="21" customFormat="1" ht="126" x14ac:dyDescent="0.25">
      <c r="A22" s="169">
        <v>7</v>
      </c>
      <c r="B22" s="11">
        <v>2.1</v>
      </c>
      <c r="C22" s="11" t="s">
        <v>5</v>
      </c>
      <c r="D22" s="165" t="str">
        <f>HYPERLINK("https://resources.ncelp.org/concern/resources/tb09j5821?locale=en","Y7, Term 2.1 Week 4")</f>
        <v>Y7, Term 2.1 Week 4</v>
      </c>
      <c r="E22" s="165" t="str">
        <f>HYPERLINK("https://quizlet.com/gb/460279184/year-7-french-term-21-week-4-flash-cards/","7.2.1 Week 4")</f>
        <v>7.2.1 Week 4</v>
      </c>
      <c r="F22" s="167" t="str">
        <f>HYPERLINK("https://resources.ncelp.org/concern/resources/g158bh49f?locale=en","2.1 Week 4")</f>
        <v>2.1 Week 4</v>
      </c>
      <c r="G22" s="186" t="s">
        <v>1</v>
      </c>
      <c r="H22" s="196" t="s">
        <v>8494</v>
      </c>
      <c r="I22" s="197" t="s">
        <v>8497</v>
      </c>
    </row>
    <row r="23" spans="1:9" s="21" customFormat="1" ht="144" x14ac:dyDescent="0.25">
      <c r="A23" s="169">
        <v>7</v>
      </c>
      <c r="B23" s="11">
        <v>2.1</v>
      </c>
      <c r="C23" s="11" t="s">
        <v>6</v>
      </c>
      <c r="D23" s="165" t="s">
        <v>8450</v>
      </c>
      <c r="E23" s="165" t="s">
        <v>8468</v>
      </c>
      <c r="F23" s="186" t="s">
        <v>1</v>
      </c>
      <c r="G23" s="186" t="s">
        <v>1</v>
      </c>
      <c r="H23" s="196" t="s">
        <v>8498</v>
      </c>
      <c r="I23" s="197" t="s">
        <v>8499</v>
      </c>
    </row>
    <row r="24" spans="1:9" s="21" customFormat="1" ht="18" x14ac:dyDescent="0.25">
      <c r="A24" s="169">
        <v>7</v>
      </c>
      <c r="B24" s="11">
        <v>2.1</v>
      </c>
      <c r="C24" s="11" t="s">
        <v>7</v>
      </c>
      <c r="D24" s="165" t="s">
        <v>8348</v>
      </c>
      <c r="E24" s="186" t="s">
        <v>1</v>
      </c>
      <c r="F24" s="186" t="s">
        <v>1</v>
      </c>
      <c r="G24" s="186" t="s">
        <v>1</v>
      </c>
      <c r="H24" s="196"/>
      <c r="I24" s="197"/>
    </row>
    <row r="25" spans="1:9" s="21" customFormat="1" ht="126" x14ac:dyDescent="0.25">
      <c r="A25" s="169">
        <v>7</v>
      </c>
      <c r="B25" s="11">
        <v>2.2000000000000002</v>
      </c>
      <c r="C25" s="11" t="s">
        <v>2</v>
      </c>
      <c r="D25" s="167" t="str">
        <f>HYPERLINK("https://resources.ncelp.org/concern/resources/wh246s38d?locale=en","Y7, Term 2.2 Week 1")</f>
        <v>Y7, Term 2.2 Week 1</v>
      </c>
      <c r="E25" s="165" t="str">
        <f>HYPERLINK("https://quizlet.com/gb/460281000/year-7-french-term-22-week-1-flash-cards/","7.2.2 Week 1")</f>
        <v>7.2.2 Week 1</v>
      </c>
      <c r="F25" s="167" t="str">
        <f>HYPERLINK("https://resources.ncelp.org/concern/resources/p8418n402?locale=en","2.2 Week 1")</f>
        <v>2.2 Week 1</v>
      </c>
      <c r="G25" s="186" t="s">
        <v>1</v>
      </c>
      <c r="H25" s="196" t="s">
        <v>8500</v>
      </c>
      <c r="I25" s="197" t="s">
        <v>8501</v>
      </c>
    </row>
    <row r="26" spans="1:9" s="21" customFormat="1" ht="126" x14ac:dyDescent="0.25">
      <c r="A26" s="169">
        <v>7</v>
      </c>
      <c r="B26" s="11">
        <v>2.2000000000000002</v>
      </c>
      <c r="C26" s="11" t="s">
        <v>3</v>
      </c>
      <c r="D26" s="167" t="str">
        <f>HYPERLINK("https://resources.ncelp.org/concern/resources/kh04dp91t?locale=en","Y7, Term 2.2 Week 2")</f>
        <v>Y7, Term 2.2 Week 2</v>
      </c>
      <c r="E26" s="165" t="str">
        <f>HYPERLINK("https://quizlet.com/gb/460291372/year-7-french-term-22-week-2-flash-cards/","7.2.2 Week 2")</f>
        <v>7.2.2 Week 2</v>
      </c>
      <c r="F26" s="167" t="str">
        <f>HYPERLINK("https://resources.ncelp.org/concern/resources/2f75r825p?locale=en","2.2 Week 2")</f>
        <v>2.2 Week 2</v>
      </c>
      <c r="G26" s="186" t="s">
        <v>1</v>
      </c>
      <c r="H26" s="196" t="s">
        <v>8500</v>
      </c>
      <c r="I26" s="197" t="s">
        <v>8501</v>
      </c>
    </row>
    <row r="27" spans="1:9" s="21" customFormat="1" ht="18" x14ac:dyDescent="0.25">
      <c r="A27" s="169">
        <v>7</v>
      </c>
      <c r="B27" s="11">
        <v>2.2000000000000002</v>
      </c>
      <c r="C27" s="11" t="s">
        <v>4</v>
      </c>
      <c r="D27" s="167" t="str">
        <f>HYPERLINK("https://resources.ncelp.org/concern/resources/p5547r65p?locale=en","Y7, Term 2.2 Week 3")</f>
        <v>Y7, Term 2.2 Week 3</v>
      </c>
      <c r="E27" s="165" t="str">
        <f>HYPERLINK("https://quizlet.com/gb/502273197/year-7-french-term-22-week-3-flash-cards/","7.2.2 Week 3")</f>
        <v>7.2.2 Week 3</v>
      </c>
      <c r="F27" s="167" t="str">
        <f>HYPERLINK("https://resources.ncelp.org/concern/resources/6d56zw954?locale=en","2.2 Week 3")</f>
        <v>2.2 Week 3</v>
      </c>
      <c r="G27" s="186" t="s">
        <v>1</v>
      </c>
      <c r="H27" s="196"/>
      <c r="I27" s="197"/>
    </row>
    <row r="28" spans="1:9" s="21" customFormat="1" ht="108" x14ac:dyDescent="0.25">
      <c r="A28" s="169">
        <v>7</v>
      </c>
      <c r="B28" s="11">
        <v>2.2000000000000002</v>
      </c>
      <c r="C28" s="11" t="s">
        <v>5</v>
      </c>
      <c r="D28" s="167" t="str">
        <f>HYPERLINK("https://resources.ncelp.org/concern/resources/s1784k95f?locale=en","Y7, Term 2.2 Week 4")</f>
        <v>Y7, Term 2.2 Week 4</v>
      </c>
      <c r="E28" s="165" t="str">
        <f>HYPERLINK("https://quizlet.com/gb/490816539/year-7-french-term-22-week-4-flash-cards/","7.2.2 Week 4")</f>
        <v>7.2.2 Week 4</v>
      </c>
      <c r="F28" s="167" t="str">
        <f>HYPERLINK("https://resources.ncelp.org/concern/resources/bg257f356?locale=en","2.2 Week 4")</f>
        <v>2.2 Week 4</v>
      </c>
      <c r="G28" s="186" t="s">
        <v>1</v>
      </c>
      <c r="H28" s="196" t="s">
        <v>8492</v>
      </c>
      <c r="I28" s="197" t="s">
        <v>8502</v>
      </c>
    </row>
    <row r="29" spans="1:9" s="21" customFormat="1" ht="126" x14ac:dyDescent="0.25">
      <c r="A29" s="169">
        <v>7</v>
      </c>
      <c r="B29" s="11">
        <v>2.2000000000000002</v>
      </c>
      <c r="C29" s="11" t="s">
        <v>6</v>
      </c>
      <c r="D29" s="165" t="s">
        <v>4256</v>
      </c>
      <c r="E29" s="165" t="str">
        <f>HYPERLINK("https://quizlet.com/gb/497520455/year-7-french-term-22-week-5-flash-cards/","7.2.2 Week 5")</f>
        <v>7.2.2 Week 5</v>
      </c>
      <c r="F29" s="167" t="str">
        <f>HYPERLINK("https://resources.ncelp.org/concern/resources/js956g116?locale=en","2.2 Week 5")</f>
        <v>2.2 Week 5</v>
      </c>
      <c r="G29" s="186" t="s">
        <v>1</v>
      </c>
      <c r="H29" s="196" t="s">
        <v>8500</v>
      </c>
      <c r="I29" s="197" t="s">
        <v>8501</v>
      </c>
    </row>
    <row r="30" spans="1:9" s="21" customFormat="1" ht="126" x14ac:dyDescent="0.25">
      <c r="A30" s="169">
        <v>7</v>
      </c>
      <c r="B30" s="11">
        <v>3.1</v>
      </c>
      <c r="C30" s="11" t="s">
        <v>2</v>
      </c>
      <c r="D30" s="165" t="s">
        <v>7536</v>
      </c>
      <c r="E30" s="165" t="s">
        <v>8469</v>
      </c>
      <c r="F30" s="165" t="s">
        <v>4253</v>
      </c>
      <c r="G30" s="186" t="s">
        <v>1</v>
      </c>
      <c r="H30" s="196" t="s">
        <v>8503</v>
      </c>
      <c r="I30" s="197" t="s">
        <v>8504</v>
      </c>
    </row>
    <row r="31" spans="1:9" s="37" customFormat="1" ht="126" x14ac:dyDescent="0.25">
      <c r="A31" s="169">
        <v>7</v>
      </c>
      <c r="B31" s="11">
        <v>3.1</v>
      </c>
      <c r="C31" s="11" t="s">
        <v>3</v>
      </c>
      <c r="D31" s="165" t="s">
        <v>7537</v>
      </c>
      <c r="E31" s="165" t="s">
        <v>8470</v>
      </c>
      <c r="F31" s="165" t="s">
        <v>7541</v>
      </c>
      <c r="G31" s="186" t="s">
        <v>1</v>
      </c>
      <c r="H31" s="196" t="s">
        <v>8505</v>
      </c>
      <c r="I31" s="197" t="s">
        <v>8504</v>
      </c>
    </row>
    <row r="32" spans="1:9" s="21" customFormat="1" ht="18" x14ac:dyDescent="0.25">
      <c r="A32" s="169">
        <v>7</v>
      </c>
      <c r="B32" s="11">
        <v>3.1</v>
      </c>
      <c r="C32" s="11" t="s">
        <v>4</v>
      </c>
      <c r="D32" s="165" t="s">
        <v>7538</v>
      </c>
      <c r="E32" s="165" t="s">
        <v>8471</v>
      </c>
      <c r="F32" s="165" t="s">
        <v>7542</v>
      </c>
      <c r="G32" s="186" t="s">
        <v>1</v>
      </c>
      <c r="H32" s="196" t="s">
        <v>8484</v>
      </c>
      <c r="I32" s="197" t="s">
        <v>8506</v>
      </c>
    </row>
    <row r="33" spans="1:9" s="21" customFormat="1" ht="108" x14ac:dyDescent="0.25">
      <c r="A33" s="169">
        <v>7</v>
      </c>
      <c r="B33" s="11">
        <v>3.1</v>
      </c>
      <c r="C33" s="11" t="s">
        <v>5</v>
      </c>
      <c r="D33" s="165" t="s">
        <v>7539</v>
      </c>
      <c r="E33" s="165" t="s">
        <v>8472</v>
      </c>
      <c r="F33" s="165" t="s">
        <v>7543</v>
      </c>
      <c r="G33" s="186" t="s">
        <v>1</v>
      </c>
      <c r="H33" s="196" t="s">
        <v>8492</v>
      </c>
      <c r="I33" s="197" t="s">
        <v>8493</v>
      </c>
    </row>
    <row r="34" spans="1:9" s="21" customFormat="1" ht="18" x14ac:dyDescent="0.25">
      <c r="A34" s="169">
        <v>7</v>
      </c>
      <c r="B34" s="11">
        <v>3.1</v>
      </c>
      <c r="C34" s="11" t="s">
        <v>6</v>
      </c>
      <c r="D34" s="165" t="s">
        <v>7540</v>
      </c>
      <c r="E34" s="165" t="s">
        <v>8473</v>
      </c>
      <c r="F34" s="165" t="s">
        <v>7544</v>
      </c>
      <c r="G34" s="186" t="s">
        <v>1</v>
      </c>
      <c r="H34" s="196"/>
      <c r="I34" s="197"/>
    </row>
    <row r="35" spans="1:9" s="21" customFormat="1" ht="108" x14ac:dyDescent="0.25">
      <c r="A35" s="169">
        <v>7</v>
      </c>
      <c r="B35" s="11">
        <v>3.1</v>
      </c>
      <c r="C35" s="11" t="s">
        <v>7</v>
      </c>
      <c r="D35" s="165" t="s">
        <v>8336</v>
      </c>
      <c r="E35" s="165" t="s">
        <v>8474</v>
      </c>
      <c r="F35" s="165" t="s">
        <v>7563</v>
      </c>
      <c r="G35" s="186" t="s">
        <v>1</v>
      </c>
      <c r="H35" s="196" t="s">
        <v>8492</v>
      </c>
      <c r="I35" s="197" t="s">
        <v>8493</v>
      </c>
    </row>
    <row r="36" spans="1:9" s="21" customFormat="1" ht="126" x14ac:dyDescent="0.25">
      <c r="A36" s="169">
        <v>7</v>
      </c>
      <c r="B36" s="11">
        <v>3.2</v>
      </c>
      <c r="C36" s="11" t="s">
        <v>2</v>
      </c>
      <c r="D36" s="165" t="s">
        <v>8347</v>
      </c>
      <c r="E36" s="165" t="s">
        <v>8475</v>
      </c>
      <c r="F36" s="186" t="s">
        <v>1</v>
      </c>
      <c r="G36" s="186" t="s">
        <v>1</v>
      </c>
      <c r="H36" s="196" t="s">
        <v>8507</v>
      </c>
      <c r="I36" s="197" t="s">
        <v>8508</v>
      </c>
    </row>
    <row r="37" spans="1:9" s="21" customFormat="1" ht="18" x14ac:dyDescent="0.25">
      <c r="A37" s="169">
        <v>7</v>
      </c>
      <c r="B37" s="11">
        <v>3.2</v>
      </c>
      <c r="C37" s="11" t="s">
        <v>3</v>
      </c>
      <c r="D37" s="171" t="s">
        <v>8350</v>
      </c>
      <c r="E37" s="186" t="s">
        <v>1</v>
      </c>
      <c r="F37" s="186" t="s">
        <v>1</v>
      </c>
      <c r="G37" s="186" t="s">
        <v>1</v>
      </c>
      <c r="H37" s="196"/>
      <c r="I37" s="197"/>
    </row>
    <row r="38" spans="1:9" s="21" customFormat="1" ht="18" x14ac:dyDescent="0.25">
      <c r="A38" s="169"/>
      <c r="B38" s="11"/>
      <c r="C38" s="11"/>
      <c r="D38" s="165" t="s">
        <v>8349</v>
      </c>
      <c r="E38" s="186" t="s">
        <v>1</v>
      </c>
      <c r="F38" s="186" t="s">
        <v>1</v>
      </c>
      <c r="G38" s="186" t="s">
        <v>1</v>
      </c>
      <c r="H38" s="196"/>
      <c r="I38" s="197"/>
    </row>
    <row r="39" spans="1:9" s="21" customFormat="1" ht="108" x14ac:dyDescent="0.25">
      <c r="A39" s="169">
        <v>7</v>
      </c>
      <c r="B39" s="11">
        <v>3.2</v>
      </c>
      <c r="C39" s="11" t="s">
        <v>4</v>
      </c>
      <c r="D39" s="165" t="s">
        <v>8337</v>
      </c>
      <c r="E39" s="165" t="s">
        <v>8342</v>
      </c>
      <c r="F39" s="165" t="s">
        <v>8476</v>
      </c>
      <c r="G39" s="186" t="s">
        <v>1</v>
      </c>
      <c r="H39" s="196" t="s">
        <v>8492</v>
      </c>
      <c r="I39" s="197" t="s">
        <v>8493</v>
      </c>
    </row>
    <row r="40" spans="1:9" s="187" customFormat="1" ht="126" x14ac:dyDescent="0.25">
      <c r="A40" s="169">
        <v>7</v>
      </c>
      <c r="B40" s="11">
        <v>3.2</v>
      </c>
      <c r="C40" s="11" t="s">
        <v>5</v>
      </c>
      <c r="D40" s="165" t="s">
        <v>8338</v>
      </c>
      <c r="E40" s="165" t="s">
        <v>8343</v>
      </c>
      <c r="F40" s="165" t="s">
        <v>8477</v>
      </c>
      <c r="G40" s="186" t="s">
        <v>1</v>
      </c>
      <c r="H40" s="196" t="s">
        <v>8507</v>
      </c>
      <c r="I40" s="197" t="s">
        <v>8508</v>
      </c>
    </row>
    <row r="41" spans="1:9" s="187" customFormat="1" ht="126" x14ac:dyDescent="0.25">
      <c r="A41" s="169">
        <v>7</v>
      </c>
      <c r="B41" s="11">
        <v>3.2</v>
      </c>
      <c r="C41" s="11" t="s">
        <v>6</v>
      </c>
      <c r="D41" s="165" t="s">
        <v>8339</v>
      </c>
      <c r="E41" s="165" t="s">
        <v>8344</v>
      </c>
      <c r="F41" s="165" t="s">
        <v>8478</v>
      </c>
      <c r="G41" s="186" t="s">
        <v>1</v>
      </c>
      <c r="H41" s="196" t="s">
        <v>8494</v>
      </c>
      <c r="I41" s="197" t="s">
        <v>8509</v>
      </c>
    </row>
    <row r="42" spans="1:9" s="187" customFormat="1" ht="126" x14ac:dyDescent="0.25">
      <c r="A42" s="11">
        <v>7</v>
      </c>
      <c r="B42" s="11">
        <v>3.2</v>
      </c>
      <c r="C42" s="11" t="s">
        <v>7</v>
      </c>
      <c r="D42" s="165" t="s">
        <v>8340</v>
      </c>
      <c r="E42" s="165" t="s">
        <v>8345</v>
      </c>
      <c r="F42" s="165" t="s">
        <v>8479</v>
      </c>
      <c r="G42" s="186" t="s">
        <v>1</v>
      </c>
      <c r="H42" s="196" t="s">
        <v>8510</v>
      </c>
      <c r="I42" s="197" t="s">
        <v>8508</v>
      </c>
    </row>
    <row r="43" spans="1:9" s="187" customFormat="1" ht="18" x14ac:dyDescent="0.25">
      <c r="A43" s="11">
        <v>7</v>
      </c>
      <c r="B43" s="11">
        <v>3.2</v>
      </c>
      <c r="C43" s="11" t="s">
        <v>8</v>
      </c>
      <c r="D43" s="165" t="s">
        <v>8341</v>
      </c>
      <c r="E43" s="165" t="s">
        <v>8346</v>
      </c>
      <c r="F43" s="165" t="s">
        <v>8480</v>
      </c>
      <c r="G43" s="186" t="s">
        <v>1</v>
      </c>
      <c r="H43" s="196" t="s">
        <v>8511</v>
      </c>
      <c r="I43" s="197" t="s">
        <v>8147</v>
      </c>
    </row>
    <row r="45" spans="1:9" x14ac:dyDescent="0.3">
      <c r="E45" s="198"/>
    </row>
  </sheetData>
  <hyperlinks>
    <hyperlink ref="D2" r:id="rId1" display="Phonics audio poster" xr:uid="{07BA33D4-41A1-4451-B354-2E6BC6FBAE04}"/>
    <hyperlink ref="D3" r:id="rId2" xr:uid="{67080395-C899-4C7C-B248-3C059DCBD50C}"/>
    <hyperlink ref="D23" r:id="rId3" xr:uid="{7B23632C-34D7-499B-9302-E5760200DE92}"/>
    <hyperlink ref="E23" r:id="rId4" display="Vocabulary mash-up" xr:uid="{41DB070B-8235-4F6E-80A7-2F4916D574F6}"/>
    <hyperlink ref="E36" r:id="rId5" display="Vocabulary mash-up" xr:uid="{C82A85B5-859E-461C-B373-49B064DEC822}"/>
    <hyperlink ref="D24" r:id="rId6" xr:uid="{233452F2-D789-4723-A028-480BAD4DE775}"/>
    <hyperlink ref="D37" r:id="rId7" display="Applying Your Knowledge Tests" xr:uid="{F83410DB-50B6-455B-94CE-7FB7BE471C67}"/>
    <hyperlink ref="D38" r:id="rId8" display="Achievement Tests" xr:uid="{ED0A5A8E-87D3-40E4-B53F-E6AFE9DEBD33}"/>
    <hyperlink ref="E43" r:id="rId9" xr:uid="{44EF5315-C96E-4199-BD8C-D00E70DE23B9}"/>
    <hyperlink ref="E42" r:id="rId10" xr:uid="{F8A45405-CF8A-4E1B-BEF8-791F523EECB7}"/>
    <hyperlink ref="E41" r:id="rId11" xr:uid="{648293DE-7FBF-4A96-982D-9908AE3874E8}"/>
    <hyperlink ref="E40" r:id="rId12" xr:uid="{73DD1F8B-7A42-4F59-AD10-3701C3B2AA3A}"/>
    <hyperlink ref="E39" r:id="rId13" xr:uid="{9FD18276-1F6B-49C3-AF19-B89C19866D18}"/>
    <hyperlink ref="D43" r:id="rId14" xr:uid="{3EBF423A-93AF-4485-8B44-ED35D5E7B826}"/>
    <hyperlink ref="D42" r:id="rId15" xr:uid="{125AED13-2C4E-4909-991A-78FD7722A081}"/>
    <hyperlink ref="D41" r:id="rId16" xr:uid="{4A52FFB3-CD4E-4ED8-A7D2-181E97C6AB82}"/>
    <hyperlink ref="D40" r:id="rId17" xr:uid="{0C2653F3-BB31-4CDF-BDFB-DAD1C6E1B17F}"/>
    <hyperlink ref="D39" r:id="rId18" xr:uid="{B4D83D6B-CAD5-426E-A3E7-D72B43A20E66}"/>
    <hyperlink ref="D36" r:id="rId19" xr:uid="{C7E2C768-E4F2-4EAD-A670-DC644C3DF1BF}"/>
    <hyperlink ref="D35" r:id="rId20" xr:uid="{BA271F73-A3AD-472F-912E-F8EA46BD4BDE}"/>
    <hyperlink ref="D34" r:id="rId21" xr:uid="{A2F5A223-D85F-4CFE-B33A-D15CEDCADF95}"/>
    <hyperlink ref="D33" r:id="rId22" xr:uid="{0D4E2EAF-F519-4AE4-9BAE-6FD71AF2EC05}"/>
    <hyperlink ref="D32" r:id="rId23" xr:uid="{10CD9433-7820-4C8B-A30E-F01ED23503C6}"/>
    <hyperlink ref="D31" r:id="rId24" xr:uid="{2440825D-76D8-40D2-B605-0530F3AEA614}"/>
    <hyperlink ref="D30" r:id="rId25" xr:uid="{9C57D6AA-0F57-4081-A6FC-634DB9416BBD}"/>
    <hyperlink ref="D29" r:id="rId26" xr:uid="{C36917CC-558B-4FAF-AD49-FFFE5F670695}"/>
    <hyperlink ref="E30" r:id="rId27" display="3.1 Week 1" xr:uid="{5AF44B26-71F4-4939-9746-DA7FAF70E967}"/>
    <hyperlink ref="D20" r:id="rId28" display="Y7, Term 2.1, Week 2" xr:uid="{468E4FC1-0FB5-425D-BA44-D58E8A703AFF}"/>
    <hyperlink ref="D21" r:id="rId29" display="Y7, Term 2.1, Week 3" xr:uid="{062ECFF1-4720-4304-BC36-A601EA7240D7}"/>
    <hyperlink ref="D19" r:id="rId30" display="Y7, Term 2.1, Week 1" xr:uid="{4A1A0C83-9CCE-4166-9577-3717A42CA86B}"/>
    <hyperlink ref="E18" r:id="rId31" display="1.2 Week 7" xr:uid="{0F9E14A7-C30F-4429-A1A7-33E1CA44B25A}"/>
    <hyperlink ref="E17" r:id="rId32" display="1.2 Week 6" xr:uid="{DE96954F-490A-40A7-AD77-DE90D54E86BB}"/>
    <hyperlink ref="E16" r:id="rId33" display="1.2 Week 5" xr:uid="{12A55FD9-1481-4A86-843A-091D4D6C76FC}"/>
    <hyperlink ref="E15" r:id="rId34" display="1.2 Week 4" xr:uid="{4A1A75BC-30E5-43E6-950A-F51A8C564D67}"/>
    <hyperlink ref="E14" r:id="rId35" display="1.2 Week 3" xr:uid="{5DA01A2C-3AD7-493B-8A6C-99BC5E251ED9}"/>
    <hyperlink ref="E13" r:id="rId36" display="1.2 Week 2" xr:uid="{1AFD5511-1F9F-469A-BC30-02A50ED124C6}"/>
    <hyperlink ref="E12" r:id="rId37" display="1.2 Week 1" xr:uid="{8087F011-A4EC-4AE6-8BD9-E3AC4C86575B}"/>
    <hyperlink ref="E11" r:id="rId38" display="1.1 Week 7" xr:uid="{31907BCC-C5AC-402B-A5CE-3029456F7BF0}"/>
    <hyperlink ref="E10" r:id="rId39" display="1.1 Week 6" xr:uid="{EE4A37AB-D5F2-427A-BF62-99443A623C6D}"/>
    <hyperlink ref="E9" r:id="rId40" display="1.1 Week 5" xr:uid="{898BEE8B-6B90-4A09-AB98-1BB04A0C7D14}"/>
    <hyperlink ref="E8" r:id="rId41" display="1.1 Week 4" xr:uid="{FF747F15-243A-49EA-A33E-5AA1904B33ED}"/>
    <hyperlink ref="E7" r:id="rId42" display="1.1 Week 3" xr:uid="{F4C40802-9F41-4F25-91F4-303C7C151F2E}"/>
    <hyperlink ref="E6" r:id="rId43" display="1.1 Week 2" xr:uid="{F2A48DEA-43B3-4649-8EBE-874977304402}"/>
    <hyperlink ref="E5" r:id="rId44" display="1.1 Week 1" xr:uid="{DD209ADE-E4FD-46B5-874C-FED8403501E2}"/>
    <hyperlink ref="D18" r:id="rId45" display="Y7, Term 1.2, Week 7" xr:uid="{7EFA6CE5-4BE1-400F-91DF-F703E863BA94}"/>
    <hyperlink ref="D17" r:id="rId46" display="Y7, Term 1.2, Week 6" xr:uid="{03FC02D8-9B57-4B18-B07E-BD642659124C}"/>
    <hyperlink ref="D16" r:id="rId47" xr:uid="{B3E7C500-FACD-449C-B0A2-CDDF8FE3241F}"/>
    <hyperlink ref="D15" r:id="rId48" display="Y7, Term 1.2, Week 4" xr:uid="{16A59B7C-680A-443B-AFBB-0B824D98B1C2}"/>
    <hyperlink ref="D14" r:id="rId49" display="Y7, Term 1.2, Week 3" xr:uid="{8EF5E433-6CF5-45BB-A79F-CBCF54AA1E29}"/>
    <hyperlink ref="D13" r:id="rId50" display="Y7, Term 1.2, Week 2" xr:uid="{B49DE1ED-A617-4133-9E7D-D18AE3D59E02}"/>
    <hyperlink ref="D11" r:id="rId51" display="Y7, Term 1.1, week 7" xr:uid="{CC4CCDD0-34E2-43FC-8668-6FCCB443E04C}"/>
    <hyperlink ref="D10" r:id="rId52" display="Y7, Term 1.1, Week 6" xr:uid="{FDE8ECF2-F176-4A02-9CA6-E8498C0CF17A}"/>
    <hyperlink ref="D9" r:id="rId53" display="Y7, Term 1.1, Week 5" xr:uid="{12C50685-994E-4067-A51F-F7AEFC4D762A}"/>
    <hyperlink ref="D8" r:id="rId54" display="Y7, Term 1.1, Week 4" xr:uid="{3DF7B18F-E278-4F3F-A779-BDC4D78970D7}"/>
    <hyperlink ref="D12" r:id="rId55" display="Y7, Term 1.2, Week 1" xr:uid="{59272458-EA52-4989-AA58-6E762DE1FFAE}"/>
    <hyperlink ref="D7" r:id="rId56" display="Y7, Term 1.1,  Week 3" xr:uid="{AFAD9F79-5415-4AC4-B29C-74F29E6D3D1A}"/>
    <hyperlink ref="D6" r:id="rId57" display="Y7, Term 1.1, Week 2" xr:uid="{43A26A92-D136-4019-80BA-F21BD2783E95}"/>
    <hyperlink ref="D5" r:id="rId58" display="Y7, Term 1.1, Week 1" xr:uid="{B3275D90-9B38-4CC7-97B5-C2A3E5C2DCB5}"/>
    <hyperlink ref="D4" r:id="rId59" xr:uid="{C4B86A6B-D565-4799-BDED-26F161734047}"/>
    <hyperlink ref="F43" r:id="rId60" display="3.2 Week 7" xr:uid="{97365170-B52D-444E-9DF5-ACB8C203A516}"/>
    <hyperlink ref="F42" r:id="rId61" display="3.2 Week 6" xr:uid="{C4C1AE94-0D43-4309-9DB9-5703DC65A15C}"/>
    <hyperlink ref="F41" r:id="rId62" display="3.2 Week 5" xr:uid="{76BABDBA-1651-43C7-833D-8FF472C55B8C}"/>
    <hyperlink ref="F40" r:id="rId63" display="3.2 Week 4" xr:uid="{1A22977F-A703-4388-9BCF-7273E4C6DEBB}"/>
    <hyperlink ref="F39" r:id="rId64" display="3.2 Week 3" xr:uid="{3766D52E-6989-455A-8936-B26A2687D7D1}"/>
    <hyperlink ref="F12" r:id="rId65" xr:uid="{73808BA0-0052-495E-A502-FF9B52338816}"/>
    <hyperlink ref="F11" r:id="rId66" xr:uid="{A48CDC63-758C-4FC8-9E7D-875C0915EB8F}"/>
    <hyperlink ref="F8" r:id="rId67" xr:uid="{1C01A722-5703-4058-907B-A447A50CFD4E}"/>
    <hyperlink ref="F7" r:id="rId68" xr:uid="{FB126B0F-A082-406F-B0DC-EF8EBB60D97F}"/>
    <hyperlink ref="F10" r:id="rId69" xr:uid="{56B56C58-4C51-42E1-A8A1-A61E71AB6881}"/>
    <hyperlink ref="F6" r:id="rId70" xr:uid="{9EFE45CF-17FD-4A30-AAC2-BFCE7189003B}"/>
    <hyperlink ref="F9" r:id="rId71" xr:uid="{69A7C141-3B20-4640-B246-AB9658ABD1DF}"/>
    <hyperlink ref="F5" r:id="rId72" xr:uid="{AB28D5DD-711B-43DE-A24F-DA035716E21E}"/>
    <hyperlink ref="F35" r:id="rId73" xr:uid="{B3CCA1EA-2E80-4DD5-AE33-5FCD2CB09374}"/>
    <hyperlink ref="F34" r:id="rId74" xr:uid="{51C3B875-434D-46A1-B130-E0B45A18AC7C}"/>
    <hyperlink ref="F33" r:id="rId75" xr:uid="{513963E9-B5F9-4823-9C45-9A8AC5B6C614}"/>
    <hyperlink ref="F32" r:id="rId76" xr:uid="{5A137191-31CB-4B7F-AE34-A95D4A04E0CF}"/>
    <hyperlink ref="F31" r:id="rId77" xr:uid="{3D496033-7CD0-4BD1-8A29-8D7E9605C19D}"/>
    <hyperlink ref="F30" r:id="rId78" xr:uid="{699602E0-9D9E-4247-8D76-042BFC83AE3E}"/>
    <hyperlink ref="F17" r:id="rId79" display="audio learning worksheet" xr:uid="{C938894C-EE78-4942-8C7E-35482258A20A}"/>
    <hyperlink ref="F14" r:id="rId80" display="audio learning worksheet" xr:uid="{24B8E4FF-7744-482F-B974-F7CF452B12E9}"/>
    <hyperlink ref="F18" r:id="rId81" display="audio learning worksheet" xr:uid="{C7CBFF60-8C96-4E1B-9409-23B0B39825EB}"/>
    <hyperlink ref="F16" r:id="rId82" display="audio learning worksheet" xr:uid="{D782C280-D73F-43B4-9CA0-082225D8C228}"/>
    <hyperlink ref="F15" r:id="rId83" display="audio learning worksheet" xr:uid="{06960326-9021-40BF-916E-1E7814C068CA}"/>
    <hyperlink ref="F13" r:id="rId84" xr:uid="{4BC67FC5-AAD5-47D1-A2A6-F01FE8853542}"/>
    <hyperlink ref="E31" r:id="rId85" display="7.3.1 Week 1" xr:uid="{248C4370-2400-4E27-AFA7-B56FDDED36C0}"/>
    <hyperlink ref="E32" r:id="rId86" xr:uid="{E966B2CA-287B-4B47-9BA7-CCB652F28B8C}"/>
    <hyperlink ref="E33" r:id="rId87" xr:uid="{B05C2705-4F83-44C7-BC2E-C2DD92DFAE0B}"/>
    <hyperlink ref="E34" r:id="rId88" xr:uid="{3AAA4B11-B96D-42FE-A4FD-63A472F20F68}"/>
    <hyperlink ref="E35" r:id="rId89" xr:uid="{BD80D2CB-7CD3-4BA9-82AE-41CE727CE768}"/>
    <hyperlink ref="H7:I43" r:id="rId90" display="Indefinite articles: Gender" xr:uid="{66785C06-4CD1-46E1-A5F5-474CD0A0E8D0}"/>
  </hyperlinks>
  <pageMargins left="0.7" right="0.7" top="0.75" bottom="0.75" header="0.3" footer="0.3"/>
  <pageSetup paperSize="9" orientation="portrait" r:id="rId91"/>
  <tableParts count="1">
    <tablePart r:id="rId9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9" tint="-0.499984740745262"/>
  </sheetPr>
  <dimension ref="A1:J118"/>
  <sheetViews>
    <sheetView topLeftCell="D1" zoomScale="77" zoomScaleNormal="77" workbookViewId="0">
      <selection activeCell="D20" sqref="D20"/>
    </sheetView>
  </sheetViews>
  <sheetFormatPr defaultColWidth="8.85546875" defaultRowHeight="15" x14ac:dyDescent="0.25"/>
  <cols>
    <col min="1" max="2" width="5.42578125" style="16" bestFit="1" customWidth="1"/>
    <col min="3" max="3" width="6.140625" style="16" bestFit="1" customWidth="1"/>
    <col min="4" max="4" width="236.85546875" style="2" customWidth="1"/>
  </cols>
  <sheetData>
    <row r="1" spans="1:10" ht="122.45" customHeight="1" x14ac:dyDescent="0.25">
      <c r="A1" s="24" t="s">
        <v>18</v>
      </c>
      <c r="B1" s="24" t="s">
        <v>0</v>
      </c>
      <c r="C1" s="24" t="s">
        <v>71</v>
      </c>
      <c r="D1" s="25" t="s">
        <v>3860</v>
      </c>
      <c r="F1" s="4"/>
    </row>
    <row r="2" spans="1:10" x14ac:dyDescent="0.25">
      <c r="A2" s="16">
        <v>7</v>
      </c>
      <c r="B2" s="16">
        <v>1.1000000000000001</v>
      </c>
      <c r="C2" s="16" t="s">
        <v>2</v>
      </c>
      <c r="D2" s="30" t="str">
        <f>'Y7 SOW'!E2</f>
        <v>être [5], es [5], suis [5], lire [278], écrire [382], écouter [429], parler [429], je [22], tu [112], anglais1 [784], anglaise1 [784], français1 [251], française1 [251], grand1 [59], petit1 [138], grande2 [59], petite2 [138], et [6], au revoir [1274], bonjour [1972]</v>
      </c>
    </row>
    <row r="3" spans="1:10" x14ac:dyDescent="0.25">
      <c r="A3" s="16">
        <v>7</v>
      </c>
      <c r="B3" s="16">
        <v>1.1000000000000001</v>
      </c>
      <c r="C3" s="16" t="s">
        <v>3</v>
      </c>
      <c r="D3" s="30" t="str">
        <f>'Y7 SOW'!E3</f>
        <v>est [5], il1 [13], elle1 [38], amusant [4695], calme [1731], content [1841], intelligent [2509], malade [1066], méchant [3184], triste [1843], mais [30], ou [33], merci [1070]</v>
      </c>
    </row>
    <row r="4" spans="1:10" x14ac:dyDescent="0.25">
      <c r="A4" s="16">
        <v>7</v>
      </c>
      <c r="B4" s="16">
        <v>1.1000000000000001</v>
      </c>
      <c r="C4" s="16" t="s">
        <v>4</v>
      </c>
      <c r="D4" s="30" t="str">
        <f>'Y7 SOW'!E4</f>
        <v>a [8], ai [8], avoir [8], ce (c') [12], animal [1002], chambre [633], chien [1744], chose [125], idée [239], portable [4002], règle1 [488], bon [94], un1 [3], une [3], qui? [14]</v>
      </c>
    </row>
    <row r="5" spans="1:10" x14ac:dyDescent="0.25">
      <c r="A5" s="16">
        <v>7</v>
      </c>
      <c r="B5" s="16">
        <v>1.1000000000000001</v>
      </c>
      <c r="C5" s="16" t="s">
        <v>5</v>
      </c>
      <c r="D5" s="30" t="str">
        <f>'Y7 SOW'!E5</f>
        <v>as [8], livre [358], ordinateur [2201], vélo [4594], voiture [881], cher [803], chère [803], moderne [1239], rapide [672], voici [1103], oui [284], non [75], comment ça s'écrit?</v>
      </c>
    </row>
    <row r="6" spans="1:10" x14ac:dyDescent="0.25">
      <c r="A6" s="16">
        <v>7</v>
      </c>
      <c r="B6" s="16">
        <v>1.1000000000000001</v>
      </c>
      <c r="C6" s="16" t="s">
        <v>6</v>
      </c>
      <c r="D6" s="30" t="str">
        <f>'Y7 SOW'!E6</f>
        <v xml:space="preserve"> il2 [13], elle2 [38], ami [467], amie [467], chanteur [3251], chanteuse [3251], femme [154], homme [136], professeur [1150], professeure [1150], drôle [2166], intéressant [1244], faux [555], sympa(thique) [4164], vrai [292]</v>
      </c>
    </row>
    <row r="7" spans="1:10" x14ac:dyDescent="0.25">
      <c r="A7" s="16">
        <v>7</v>
      </c>
      <c r="B7" s="16">
        <v>1.1000000000000001</v>
      </c>
      <c r="C7" s="16" t="s">
        <v>7</v>
      </c>
      <c r="D7" s="30" t="str">
        <f>'Y7 SOW'!E7</f>
        <v>acteur [1152], actrice [1152], anglais2 [784], fille1 [629], français2 [251], garçon [1599], médecin [827], mot [220], personne1 [84], phrase [2074], le [1], la [1], les [1], en1 [7]</v>
      </c>
    </row>
    <row r="8" spans="1:10" x14ac:dyDescent="0.25">
      <c r="A8" s="16">
        <v>7</v>
      </c>
      <c r="B8" s="16">
        <v>1.1000000000000001</v>
      </c>
      <c r="C8" s="16" t="s">
        <v>8</v>
      </c>
      <c r="D8" s="30" t="str">
        <f>'Y7 SOW'!E8</f>
        <v>faire [25], fais [25], fait [25], ça [54], activité [452], courses [1289], cuisine [2618], devoirs [39], lit [1837], ménage [2326], modèle [958], quoi [297]</v>
      </c>
    </row>
    <row r="9" spans="1:10" x14ac:dyDescent="0.25">
      <c r="A9" s="16">
        <v>7</v>
      </c>
      <c r="B9" s="16">
        <v>1.2</v>
      </c>
      <c r="C9" s="16" t="s">
        <v>2</v>
      </c>
      <c r="D9" s="30" t="str">
        <f>'Y7 SOW'!E10</f>
        <v>ciel [1538], couleur [1211], poème [3031], poète [2307], rêve [1313], vague [1493], bleu [1216], jaune [2585], rouge [987], vert [1060], comme1 [32]</v>
      </c>
    </row>
    <row r="10" spans="1:10" x14ac:dyDescent="0.25">
      <c r="A10" s="16">
        <v>7</v>
      </c>
      <c r="B10" s="16">
        <v>1.2</v>
      </c>
      <c r="C10" s="16" t="s">
        <v>3</v>
      </c>
      <c r="D10" s="30" t="str">
        <f>'Y7 SOW'!E11</f>
        <v>bateau [1287], magasin [1736], numéro [766], promenade [&gt;5000], question [144], réponse [456], voyage [904], visite [1072], beau [393], mauvais1 [274], de1 [2], en2 [7], Paris [n/a], Londres [n/a]</v>
      </c>
      <c r="E10" s="6"/>
      <c r="F10" s="6"/>
      <c r="G10" s="6"/>
      <c r="H10" s="6"/>
      <c r="I10" s="6"/>
      <c r="J10" s="6"/>
    </row>
    <row r="11" spans="1:10" x14ac:dyDescent="0.25">
      <c r="A11" s="16">
        <v>7</v>
      </c>
      <c r="B11" s="16">
        <v>1.2</v>
      </c>
      <c r="C11" s="16" t="s">
        <v>4</v>
      </c>
      <c r="D11" s="30" t="str">
        <f>'Y7 SOW'!E12</f>
        <v>aimer [242], cocher [&gt;5000], passer1 [90], porter1 [105], rester [100], trouver [83], école [477], moment [148], semaine [245], solution [608], uniforme [1801], chaque [151], à1 [4], avec [23]</v>
      </c>
    </row>
    <row r="12" spans="1:10" x14ac:dyDescent="0.25">
      <c r="A12" s="16">
        <v>7</v>
      </c>
      <c r="B12" s="16">
        <v>1.2</v>
      </c>
      <c r="C12" s="16" t="s">
        <v>5</v>
      </c>
      <c r="D12" s="30" t="str">
        <f>'Y7 SOW'!E13</f>
        <v>demander [80], donner [46], montrer [108], cadeau [2298], penser [116], exemple [259], raison [72], aujourd'hui [233], normalement [2018], que1 [9], à2 [4]</v>
      </c>
    </row>
    <row r="13" spans="1:10" x14ac:dyDescent="0.25">
      <c r="A13" s="16">
        <v>7</v>
      </c>
      <c r="B13" s="16">
        <v>1.2</v>
      </c>
      <c r="C13" s="16" t="s">
        <v>6</v>
      </c>
      <c r="D13" s="30" t="str">
        <f>'Y7 SOW'!E14</f>
        <v>marcher [1532], manger [1338], préparer [368], regarder1 [425], travailler [290], nous1 [31], déjeuner [2724], film [848], maison [325], partenaire [1077], télé [2746], dehors [1217], préféré [préférer 597]</v>
      </c>
    </row>
    <row r="14" spans="1:10" x14ac:dyDescent="0.25">
      <c r="A14" s="16">
        <v>7</v>
      </c>
      <c r="B14" s="16">
        <v>1.2</v>
      </c>
      <c r="C14" s="16" t="s">
        <v>7</v>
      </c>
      <c r="D14" s="30" t="str">
        <f>'Y7 SOW'!E15</f>
        <v>chanter [1820], étudier [960], jouer [219], ils [13], elles [38], élève [1068], fruit [896], histoire1 [263], radio [1526], ensemble [124]</v>
      </c>
    </row>
    <row r="15" spans="1:10" x14ac:dyDescent="0.25">
      <c r="A15" s="16">
        <v>7</v>
      </c>
      <c r="B15" s="16">
        <v>1.2</v>
      </c>
      <c r="C15" s="16" t="s">
        <v>8</v>
      </c>
      <c r="D15" s="30" t="str">
        <f>'Y7 SOW'!E16</f>
        <v xml:space="preserve"> fermer [757], regarder2 [425], vous1 [50], chemise [3892], classe [778], fenêtre [1604], porte [696], salle [812], silence [1281], tableau [1456], bien [47]</v>
      </c>
    </row>
    <row r="16" spans="1:10" x14ac:dyDescent="0.25">
      <c r="A16" s="16">
        <v>7</v>
      </c>
      <c r="B16" s="16">
        <v>2.1</v>
      </c>
      <c r="C16" s="16" t="s">
        <v>2</v>
      </c>
      <c r="D16" s="15" t="str">
        <f>'Y7 SOW'!E18</f>
        <v>cinq [288], deux [41], dix [372], douze (1664), huit [877], neuf [787], onze (2447), quatre [253], sept [905], six [450], trois [115], un2 [3], une2 [3], des [2 - de], il y a [13/36/8]</v>
      </c>
    </row>
    <row r="17" spans="1:4" x14ac:dyDescent="0.25">
      <c r="A17" s="16">
        <v>7</v>
      </c>
      <c r="B17" s="16">
        <v>2.1</v>
      </c>
      <c r="C17" s="16" t="s">
        <v>3</v>
      </c>
      <c r="D17" s="15" t="str">
        <f>'Y7 SOW'!E19</f>
        <v>êtes [5], sommes [5], sont [5], frère [1043], parent [546], sœur [1558], jeune [152], grand2, petit2, ouvert [897], sage1 [2643], strict [1859]</v>
      </c>
    </row>
    <row r="18" spans="1:4" x14ac:dyDescent="0.25">
      <c r="A18" s="16">
        <v>7</v>
      </c>
      <c r="B18" s="16">
        <v>2.1</v>
      </c>
      <c r="C18" s="16" t="s">
        <v>4</v>
      </c>
      <c r="D18" s="15" t="str">
        <f>'Y7 SOW'!E20</f>
        <v>avons [8], avez [8], ont [8], enfant [126], famille [172], problème [188], difficile [296], ici [167], très [66], aussi [44], pour1 [10], dans [11]</v>
      </c>
    </row>
    <row r="19" spans="1:4" x14ac:dyDescent="0.25">
      <c r="A19" s="16">
        <v>7</v>
      </c>
      <c r="B19" s="16">
        <v>2.1</v>
      </c>
      <c r="C19" s="16" t="s">
        <v>5</v>
      </c>
      <c r="D19" s="15" t="str">
        <f>'Y7 SOW'!E21</f>
        <v xml:space="preserve">faisons [25], faites [25], font [25], attention [482], effort [388], exercice1 [1290], fête [1490], liste [924], d'accord [736]
</v>
      </c>
    </row>
    <row r="20" spans="1:4" x14ac:dyDescent="0.25">
      <c r="A20" s="16">
        <v>7</v>
      </c>
      <c r="B20" s="16">
        <v>2.1</v>
      </c>
      <c r="C20" s="16" t="s">
        <v>6</v>
      </c>
      <c r="D20" s="15" t="e">
        <f>'Y7 SOW'!#REF!</f>
        <v>#REF!</v>
      </c>
    </row>
    <row r="21" spans="1:4" x14ac:dyDescent="0.25">
      <c r="A21" s="16">
        <v>7</v>
      </c>
      <c r="B21" s="16">
        <v>2.1</v>
      </c>
      <c r="C21" s="16" t="s">
        <v>7</v>
      </c>
      <c r="D21" s="15" t="str">
        <f>'Y7 SOW'!E23</f>
        <v>Assessment week</v>
      </c>
    </row>
    <row r="22" spans="1:4" x14ac:dyDescent="0.25">
      <c r="A22" s="16">
        <v>7</v>
      </c>
      <c r="B22" s="16">
        <v>2.2000000000000002</v>
      </c>
      <c r="C22" s="16" t="s">
        <v>2</v>
      </c>
      <c r="D22" s="39" t="str">
        <f>'Y7 SOW'!E25</f>
        <v>aller [53], va [53], vais [53], vas [53], caisse [1881], collège [2116], jour [78], parc [1240], poste [489], samedi [1355], train [232], où [48], comment [234], quand [119]</v>
      </c>
    </row>
    <row r="23" spans="1:4" x14ac:dyDescent="0.25">
      <c r="A23" s="16">
        <v>7</v>
      </c>
      <c r="B23" s="16">
        <v>2.2000000000000002</v>
      </c>
      <c r="C23" s="16" t="s">
        <v>3</v>
      </c>
      <c r="D23" s="39" t="str">
        <f>'Y7 SOW'!E26</f>
        <v>aéroport [2113], étranger1 [305], hôtel [1774], île [1245], université [1192], États-Unis [n/a], rarement [2535], souvent [287]</v>
      </c>
    </row>
    <row r="24" spans="1:4" x14ac:dyDescent="0.25">
      <c r="A24" s="16">
        <v>7</v>
      </c>
      <c r="B24" s="16">
        <v>2.2000000000000002</v>
      </c>
      <c r="C24" s="16" t="s">
        <v>4</v>
      </c>
      <c r="D24" s="39" t="str">
        <f>'Y7 SOW'!E44</f>
        <v>frapper (à) [745], ressembler à [1398], cœur [568], temps [65], noir [572], blanc1 [708], blanche [708], pour2 [10], si1 [34]</v>
      </c>
    </row>
    <row r="25" spans="1:4" x14ac:dyDescent="0.25">
      <c r="A25" s="16">
        <v>7</v>
      </c>
      <c r="B25" s="16">
        <v>2.2000000000000002</v>
      </c>
      <c r="C25" s="16" t="s">
        <v>5</v>
      </c>
      <c r="D25" s="39" t="str">
        <f>'Y7 SOW'!E28</f>
        <v>allons [53], allez [53], vont [53], année [102], mois [178], vacances [1726], ville [260], Écosse [n/a], Angleterre [n/a], France [n/a], chez [206], en3 [3]</v>
      </c>
    </row>
    <row r="26" spans="1:4" x14ac:dyDescent="0.25">
      <c r="A26" s="16">
        <v>7</v>
      </c>
      <c r="B26" s="16">
        <v>2.2000000000000002</v>
      </c>
      <c r="C26" s="16" t="s">
        <v>6</v>
      </c>
      <c r="D26" s="39" t="str">
        <f>'Y7 SOW'!E29</f>
        <v>arriver [174], changer [283], créer [332], gagner1 [258], habiter [1186], monde1 [77], pays [114], politique [128], vêtements [2383], à3[2]</v>
      </c>
    </row>
    <row r="27" spans="1:4" x14ac:dyDescent="0.25">
      <c r="A27" s="16">
        <v>7</v>
      </c>
      <c r="B27" s="16">
        <v>3.1</v>
      </c>
      <c r="C27" s="16" t="s">
        <v>2</v>
      </c>
      <c r="D27" s="15" t="str">
        <f>'Y7 SOW'!E31</f>
        <v>apprendre [327], comprendre [95], dire [37], dis [37], dit [37], prend [43], prendre [43], prends [43], erreur [612], vérité [907], facile [822]</v>
      </c>
    </row>
    <row r="28" spans="1:4" x14ac:dyDescent="0.25">
      <c r="A28" s="16">
        <v>7</v>
      </c>
      <c r="B28" s="16">
        <v>3.1</v>
      </c>
      <c r="C28" s="16" t="s">
        <v>3</v>
      </c>
      <c r="D28" s="15" t="str">
        <f>'Y7 SOW'!E32</f>
        <v xml:space="preserve"> sors [309], sort [309], sortir [309], venir [88], viens [88], vient [88], de2 [2], important [215], algérien [4163], algérienne [4163], Algérie [n/a], Alger [n/a],</v>
      </c>
    </row>
    <row r="29" spans="1:4" x14ac:dyDescent="0.25">
      <c r="A29" s="16">
        <v>7</v>
      </c>
      <c r="B29" s="16">
        <v>3.1</v>
      </c>
      <c r="C29" s="16" t="s">
        <v>4</v>
      </c>
      <c r="D29" s="15" t="str">
        <f>'Y7 SOW'!E33</f>
        <v>langue1 [712], matière1 [562], musique [1139], maths [3438], science [1114], quel [146], quelle [146], nom1 [171], que2 [9], combien [800], pourquoi [193], parce que [n/a]</v>
      </c>
    </row>
    <row r="30" spans="1:4" x14ac:dyDescent="0.25">
      <c r="A30" s="16">
        <v>7</v>
      </c>
      <c r="B30" s="16">
        <v>3.1</v>
      </c>
      <c r="C30" s="16" t="s">
        <v>5</v>
      </c>
      <c r="D30" s="15" t="str">
        <f>'Y7 SOW'!E34</f>
        <v>dormir [1836], dors [1836], dort [1836], bureau1 [273], équipe [814], parfois [410], sous [112], sur [16]</v>
      </c>
    </row>
    <row r="31" spans="1:4" x14ac:dyDescent="0.25">
      <c r="A31" s="16">
        <v>7</v>
      </c>
      <c r="B31" s="16">
        <v>3.1</v>
      </c>
      <c r="C31" s="16" t="s">
        <v>6</v>
      </c>
      <c r="D31" s="15" t="str">
        <f>'Y7 SOW'!E35</f>
        <v>café1 [1886], cinéma [1623], plage [2693], rue [598], devant [198], derrière [805], entre [55]</v>
      </c>
    </row>
    <row r="32" spans="1:4" x14ac:dyDescent="0.25">
      <c r="A32" s="16">
        <v>7</v>
      </c>
      <c r="B32" s="16">
        <v>3.1</v>
      </c>
      <c r="C32" s="16" t="s">
        <v>7</v>
      </c>
      <c r="D32" s="15" t="str">
        <f>'Y7 SOW'!E36</f>
        <v>belle [393], bonne [94], haut [264], nouveau [52], nouvelle [52], vieille [671], vieux [671], bâtiment [1952], église [1782], jardin [2284], pont [1889]</v>
      </c>
    </row>
    <row r="33" spans="1:4" x14ac:dyDescent="0.25">
      <c r="A33" s="16">
        <v>7</v>
      </c>
      <c r="B33" s="16">
        <v>3.2</v>
      </c>
      <c r="C33" s="16" t="s">
        <v>2</v>
      </c>
      <c r="D33" s="15" t="str">
        <f>'Y7 SOW'!E38</f>
        <v>A range of vocabulary revisited</v>
      </c>
    </row>
    <row r="34" spans="1:4" x14ac:dyDescent="0.25">
      <c r="A34" s="16">
        <v>7</v>
      </c>
      <c r="B34" s="16">
        <v>3.2</v>
      </c>
      <c r="C34" s="16" t="s">
        <v>3</v>
      </c>
      <c r="D34" s="15" t="str">
        <f>'Y7 SOW'!E39</f>
        <v>Assessment week</v>
      </c>
    </row>
    <row r="35" spans="1:4" x14ac:dyDescent="0.25">
      <c r="A35" s="16">
        <v>7</v>
      </c>
      <c r="B35" s="16">
        <v>3.2</v>
      </c>
      <c r="C35" s="16" t="s">
        <v>4</v>
      </c>
      <c r="D35" s="15" t="str">
        <f>'Y7 SOW'!E40</f>
        <v>devenir [162], partir [163], pars [163], part [163], revenir [184], avenir [471], match [1906], madame [294], monsieur [79], encore1 [51], en retard [7/1278], tôt [513]</v>
      </c>
    </row>
    <row r="36" spans="1:4" x14ac:dyDescent="0.25">
      <c r="A36" s="16">
        <v>7</v>
      </c>
      <c r="B36" s="16">
        <v>3.2</v>
      </c>
      <c r="C36" s="16" t="s">
        <v>5</v>
      </c>
      <c r="D36" s="15" t="str">
        <f>'Y7 SOW'!E41</f>
        <v>avion [1409], lettre [480], allemand [844], différent [350], prochain [380], bientôt [1208], demain [871], Allemagne [n/a]
adjectives, languages and nationalities</v>
      </c>
    </row>
    <row r="37" spans="1:4" x14ac:dyDescent="0.25">
      <c r="A37" s="16">
        <v>7</v>
      </c>
      <c r="B37" s="16">
        <v>3.2</v>
      </c>
      <c r="C37" s="16" t="s">
        <v>6</v>
      </c>
      <c r="D37" s="15" t="str">
        <f>'Y7 SOW'!E42</f>
        <v>devoir [39], dois [39], doit [39], veut [57], veux [57], vouloir [57], visiter [1378], billet [1916]</v>
      </c>
    </row>
    <row r="38" spans="1:4" x14ac:dyDescent="0.25">
      <c r="A38" s="16">
        <v>7</v>
      </c>
      <c r="B38" s="16">
        <v>3.2</v>
      </c>
      <c r="C38" s="16" t="s">
        <v>7</v>
      </c>
      <c r="D38" s="15" t="str">
        <f>'Y7 SOW'!E43</f>
        <v>aider [413], chercher [336],  partager [527], peut [20], peux [20], pouvoir [20], sais [67], sait [67], savoir1 [67], projet [228], désolé [désoler - 2081], peut-être [190]</v>
      </c>
    </row>
    <row r="39" spans="1:4" x14ac:dyDescent="0.25">
      <c r="A39" s="16">
        <v>7</v>
      </c>
      <c r="B39" s="16">
        <v>3.2</v>
      </c>
      <c r="C39" s="16" t="s">
        <v>8</v>
      </c>
      <c r="D39" s="15" t="str">
        <f>'Y7 SOW'!E27</f>
        <v xml:space="preserve">tuer [591], affaires [170], fils [735], guerre [266], mère [645], père [569], vie [132], naturel [760], naturelle [760], heureux [764], heureuse [764], absolument [1009], contre [121] </v>
      </c>
    </row>
    <row r="40" spans="1:4" x14ac:dyDescent="0.25">
      <c r="A40" s="40"/>
      <c r="B40" s="40"/>
      <c r="C40" s="40"/>
      <c r="D40" s="42"/>
    </row>
    <row r="41" spans="1:4" x14ac:dyDescent="0.25">
      <c r="A41" s="40"/>
      <c r="B41" s="40"/>
      <c r="C41" s="40"/>
      <c r="D41" s="41"/>
    </row>
    <row r="42" spans="1:4" x14ac:dyDescent="0.25">
      <c r="A42" s="40"/>
      <c r="B42" s="40"/>
      <c r="C42" s="40"/>
      <c r="D42" s="3"/>
    </row>
    <row r="43" spans="1:4" x14ac:dyDescent="0.25">
      <c r="A43" s="40"/>
      <c r="B43" s="40"/>
      <c r="C43" s="40"/>
      <c r="D43" s="5"/>
    </row>
    <row r="44" spans="1:4" x14ac:dyDescent="0.25">
      <c r="A44" s="40"/>
      <c r="B44" s="40"/>
      <c r="C44" s="40"/>
      <c r="D44" s="5"/>
    </row>
    <row r="45" spans="1:4" x14ac:dyDescent="0.25">
      <c r="A45" s="40"/>
      <c r="B45" s="40"/>
      <c r="C45" s="40"/>
      <c r="D45" s="3"/>
    </row>
    <row r="46" spans="1:4" x14ac:dyDescent="0.25">
      <c r="A46" s="40"/>
      <c r="B46" s="40"/>
      <c r="C46" s="40"/>
      <c r="D46" s="5"/>
    </row>
    <row r="47" spans="1:4" x14ac:dyDescent="0.25">
      <c r="A47" s="40"/>
      <c r="B47" s="40"/>
      <c r="C47" s="40"/>
      <c r="D47" s="5"/>
    </row>
    <row r="48" spans="1:4" x14ac:dyDescent="0.25">
      <c r="A48" s="40"/>
      <c r="B48" s="40"/>
      <c r="C48" s="40"/>
      <c r="D48" s="5"/>
    </row>
    <row r="49" spans="1:4" x14ac:dyDescent="0.25">
      <c r="A49" s="40"/>
      <c r="B49" s="40"/>
      <c r="C49" s="40"/>
      <c r="D49" s="5"/>
    </row>
    <row r="50" spans="1:4" x14ac:dyDescent="0.25">
      <c r="A50" s="40"/>
      <c r="B50" s="40"/>
      <c r="C50" s="40"/>
      <c r="D50" s="5"/>
    </row>
    <row r="51" spans="1:4" x14ac:dyDescent="0.25">
      <c r="A51" s="40"/>
      <c r="B51" s="40"/>
      <c r="C51" s="40"/>
      <c r="D51" s="5"/>
    </row>
    <row r="52" spans="1:4" x14ac:dyDescent="0.25">
      <c r="A52" s="40"/>
      <c r="B52" s="40"/>
      <c r="C52" s="40"/>
      <c r="D52" s="5"/>
    </row>
    <row r="53" spans="1:4" x14ac:dyDescent="0.25">
      <c r="A53" s="40"/>
      <c r="B53" s="40"/>
      <c r="C53" s="40"/>
      <c r="D53" s="5"/>
    </row>
    <row r="54" spans="1:4" x14ac:dyDescent="0.25">
      <c r="A54" s="40"/>
      <c r="B54" s="40"/>
      <c r="C54" s="40"/>
      <c r="D54" s="5"/>
    </row>
    <row r="55" spans="1:4" x14ac:dyDescent="0.25">
      <c r="A55" s="40"/>
      <c r="B55" s="40"/>
      <c r="C55" s="40"/>
      <c r="D55" s="5"/>
    </row>
    <row r="56" spans="1:4" x14ac:dyDescent="0.25">
      <c r="A56" s="40"/>
      <c r="B56" s="40"/>
      <c r="C56" s="40"/>
      <c r="D56" s="5"/>
    </row>
    <row r="57" spans="1:4" x14ac:dyDescent="0.25">
      <c r="A57" s="40"/>
      <c r="B57" s="40"/>
      <c r="C57" s="40"/>
      <c r="D57" s="5"/>
    </row>
    <row r="58" spans="1:4" x14ac:dyDescent="0.25">
      <c r="A58" s="40"/>
      <c r="B58" s="40"/>
      <c r="C58" s="40"/>
      <c r="D58" s="5"/>
    </row>
    <row r="59" spans="1:4" x14ac:dyDescent="0.25">
      <c r="A59" s="40"/>
      <c r="B59" s="40"/>
      <c r="C59" s="40"/>
      <c r="D59" s="5"/>
    </row>
    <row r="60" spans="1:4" x14ac:dyDescent="0.25">
      <c r="A60" s="40"/>
      <c r="B60" s="40"/>
      <c r="C60" s="40"/>
      <c r="D60" s="5"/>
    </row>
    <row r="61" spans="1:4" x14ac:dyDescent="0.25">
      <c r="A61" s="40"/>
      <c r="B61" s="40"/>
      <c r="C61" s="40"/>
      <c r="D61" s="5"/>
    </row>
    <row r="62" spans="1:4" x14ac:dyDescent="0.25">
      <c r="A62" s="40"/>
      <c r="B62" s="40"/>
      <c r="C62" s="40"/>
      <c r="D62" s="5"/>
    </row>
    <row r="63" spans="1:4" x14ac:dyDescent="0.25">
      <c r="A63" s="40"/>
      <c r="B63" s="40"/>
      <c r="C63" s="40"/>
      <c r="D63" s="5"/>
    </row>
    <row r="64" spans="1:4" x14ac:dyDescent="0.25">
      <c r="A64" s="40"/>
      <c r="B64" s="40"/>
      <c r="C64" s="40"/>
      <c r="D64" s="5"/>
    </row>
    <row r="65" spans="1:4" x14ac:dyDescent="0.25">
      <c r="A65" s="40"/>
      <c r="B65" s="40"/>
      <c r="C65" s="40"/>
      <c r="D65" s="5"/>
    </row>
    <row r="66" spans="1:4" x14ac:dyDescent="0.25">
      <c r="A66" s="40"/>
      <c r="B66" s="40"/>
      <c r="C66" s="40"/>
      <c r="D66" s="5"/>
    </row>
    <row r="67" spans="1:4" x14ac:dyDescent="0.25">
      <c r="A67" s="40"/>
      <c r="B67" s="40"/>
      <c r="C67" s="40"/>
      <c r="D67" s="3"/>
    </row>
    <row r="68" spans="1:4" x14ac:dyDescent="0.25">
      <c r="A68" s="40"/>
      <c r="B68" s="40"/>
      <c r="C68" s="40"/>
    </row>
    <row r="69" spans="1:4" x14ac:dyDescent="0.25">
      <c r="A69" s="40"/>
      <c r="B69" s="40"/>
      <c r="C69" s="40"/>
    </row>
    <row r="70" spans="1:4" x14ac:dyDescent="0.25">
      <c r="A70" s="40"/>
      <c r="B70" s="40"/>
      <c r="C70" s="40"/>
    </row>
    <row r="71" spans="1:4" x14ac:dyDescent="0.25">
      <c r="A71" s="40"/>
      <c r="B71" s="40"/>
      <c r="C71" s="40"/>
      <c r="D71" s="5"/>
    </row>
    <row r="72" spans="1:4" x14ac:dyDescent="0.25">
      <c r="A72" s="40"/>
      <c r="B72" s="40"/>
      <c r="C72" s="40"/>
      <c r="D72" s="5"/>
    </row>
    <row r="73" spans="1:4" x14ac:dyDescent="0.25">
      <c r="A73" s="40"/>
      <c r="B73" s="40"/>
      <c r="C73" s="40"/>
      <c r="D73" s="5"/>
    </row>
    <row r="74" spans="1:4" x14ac:dyDescent="0.25">
      <c r="A74" s="40"/>
      <c r="B74" s="40"/>
      <c r="C74" s="40"/>
      <c r="D74" s="5"/>
    </row>
    <row r="75" spans="1:4" x14ac:dyDescent="0.25">
      <c r="A75" s="40"/>
      <c r="B75" s="40"/>
      <c r="C75" s="40"/>
      <c r="D75" s="5"/>
    </row>
    <row r="76" spans="1:4" x14ac:dyDescent="0.25">
      <c r="A76" s="40"/>
      <c r="B76" s="40"/>
      <c r="C76" s="40"/>
      <c r="D76" s="5"/>
    </row>
    <row r="77" spans="1:4" x14ac:dyDescent="0.25">
      <c r="A77" s="40"/>
      <c r="B77" s="40"/>
      <c r="C77" s="40"/>
      <c r="D77" s="5"/>
    </row>
    <row r="78" spans="1:4" x14ac:dyDescent="0.25">
      <c r="A78" s="40"/>
      <c r="B78" s="40"/>
      <c r="C78" s="40"/>
      <c r="D78" s="5"/>
    </row>
    <row r="79" spans="1:4" x14ac:dyDescent="0.25">
      <c r="A79" s="40"/>
      <c r="B79" s="40"/>
      <c r="C79" s="40"/>
      <c r="D79" s="5"/>
    </row>
    <row r="80" spans="1:4" x14ac:dyDescent="0.25">
      <c r="A80" s="40"/>
      <c r="B80" s="40"/>
      <c r="C80" s="40"/>
      <c r="D80" s="5"/>
    </row>
    <row r="81" spans="1:4" x14ac:dyDescent="0.25">
      <c r="A81" s="40"/>
      <c r="B81" s="40"/>
      <c r="C81" s="40"/>
      <c r="D81" s="5"/>
    </row>
    <row r="82" spans="1:4" x14ac:dyDescent="0.25">
      <c r="A82" s="40"/>
      <c r="B82" s="40"/>
      <c r="C82" s="40"/>
      <c r="D82" s="5"/>
    </row>
    <row r="83" spans="1:4" x14ac:dyDescent="0.25">
      <c r="A83" s="40"/>
      <c r="B83" s="40"/>
      <c r="C83" s="40"/>
      <c r="D83" s="5"/>
    </row>
    <row r="84" spans="1:4" x14ac:dyDescent="0.25">
      <c r="A84" s="40"/>
      <c r="B84" s="40"/>
      <c r="C84" s="40"/>
    </row>
    <row r="85" spans="1:4" x14ac:dyDescent="0.25">
      <c r="A85" s="40"/>
      <c r="B85" s="40"/>
      <c r="C85" s="40"/>
      <c r="D85" s="5"/>
    </row>
    <row r="86" spans="1:4" x14ac:dyDescent="0.25">
      <c r="A86" s="40"/>
      <c r="B86" s="40"/>
      <c r="C86" s="40"/>
      <c r="D86" s="5"/>
    </row>
    <row r="87" spans="1:4" x14ac:dyDescent="0.25">
      <c r="A87" s="40"/>
      <c r="B87" s="40"/>
      <c r="C87" s="40"/>
      <c r="D87" s="5"/>
    </row>
    <row r="88" spans="1:4" x14ac:dyDescent="0.25">
      <c r="A88" s="40"/>
      <c r="B88" s="40"/>
      <c r="C88" s="40"/>
      <c r="D88" s="5"/>
    </row>
    <row r="89" spans="1:4" x14ac:dyDescent="0.25">
      <c r="A89" s="40"/>
      <c r="B89" s="40"/>
      <c r="C89" s="40"/>
      <c r="D89" s="5"/>
    </row>
    <row r="90" spans="1:4" x14ac:dyDescent="0.25">
      <c r="A90" s="40"/>
      <c r="B90" s="40"/>
      <c r="C90" s="40"/>
      <c r="D90" s="5"/>
    </row>
    <row r="91" spans="1:4" x14ac:dyDescent="0.25">
      <c r="A91" s="40"/>
      <c r="B91" s="40"/>
      <c r="C91" s="40"/>
      <c r="D91" s="5"/>
    </row>
    <row r="92" spans="1:4" x14ac:dyDescent="0.25">
      <c r="A92" s="40"/>
      <c r="B92" s="40"/>
      <c r="C92" s="40"/>
      <c r="D92" s="5"/>
    </row>
    <row r="93" spans="1:4" x14ac:dyDescent="0.25">
      <c r="A93" s="26"/>
      <c r="B93" s="26"/>
      <c r="C93" s="26"/>
      <c r="D93" s="5"/>
    </row>
    <row r="94" spans="1:4" x14ac:dyDescent="0.25">
      <c r="D94" s="5"/>
    </row>
    <row r="96" spans="1:4" x14ac:dyDescent="0.25">
      <c r="D96" s="5"/>
    </row>
    <row r="97" spans="4:4" x14ac:dyDescent="0.25">
      <c r="D97" s="5"/>
    </row>
    <row r="98" spans="4:4" x14ac:dyDescent="0.25">
      <c r="D98" s="5"/>
    </row>
    <row r="99" spans="4:4" x14ac:dyDescent="0.25">
      <c r="D99" s="5"/>
    </row>
    <row r="100" spans="4:4" x14ac:dyDescent="0.25">
      <c r="D100" s="5"/>
    </row>
    <row r="101" spans="4:4" x14ac:dyDescent="0.25">
      <c r="D101" s="5"/>
    </row>
    <row r="102" spans="4:4" x14ac:dyDescent="0.25">
      <c r="D102" s="5"/>
    </row>
    <row r="103" spans="4:4" x14ac:dyDescent="0.25">
      <c r="D103" s="5"/>
    </row>
    <row r="104" spans="4:4" x14ac:dyDescent="0.25">
      <c r="D104" s="5"/>
    </row>
    <row r="105" spans="4:4" x14ac:dyDescent="0.25">
      <c r="D105" s="5"/>
    </row>
    <row r="106" spans="4:4" x14ac:dyDescent="0.25">
      <c r="D106" s="5"/>
    </row>
    <row r="107" spans="4:4" x14ac:dyDescent="0.25">
      <c r="D107" s="5"/>
    </row>
    <row r="108" spans="4:4" x14ac:dyDescent="0.25">
      <c r="D108" s="5"/>
    </row>
    <row r="109" spans="4:4" x14ac:dyDescent="0.25">
      <c r="D109" s="5"/>
    </row>
    <row r="110" spans="4:4" x14ac:dyDescent="0.25">
      <c r="D110" s="5"/>
    </row>
    <row r="111" spans="4:4" x14ac:dyDescent="0.25">
      <c r="D111" s="5"/>
    </row>
    <row r="112" spans="4:4" x14ac:dyDescent="0.25">
      <c r="D112" s="5"/>
    </row>
    <row r="113" spans="4:4" x14ac:dyDescent="0.25">
      <c r="D113" s="5"/>
    </row>
    <row r="114" spans="4:4" x14ac:dyDescent="0.25">
      <c r="D114" s="5"/>
    </row>
    <row r="115" spans="4:4" x14ac:dyDescent="0.25">
      <c r="D115" s="5"/>
    </row>
    <row r="116" spans="4:4" x14ac:dyDescent="0.25">
      <c r="D116" s="5"/>
    </row>
    <row r="117" spans="4:4" x14ac:dyDescent="0.25">
      <c r="D117" s="5"/>
    </row>
    <row r="118" spans="4:4" x14ac:dyDescent="0.25">
      <c r="D118" s="5"/>
    </row>
  </sheetData>
  <pageMargins left="0.7" right="0.7" top="0.75" bottom="0.75" header="0.3" footer="0.3"/>
  <pageSetup paperSize="9" orientation="portrait"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61441D-9E43-46CD-B93A-E902A5C3DB6F}">
  <sheetPr>
    <tabColor rgb="FF7030A0"/>
  </sheetPr>
  <dimension ref="A1:Q462"/>
  <sheetViews>
    <sheetView topLeftCell="A231" zoomScale="72" zoomScaleNormal="72" workbookViewId="0">
      <selection activeCell="A244" sqref="A1:A1048576"/>
    </sheetView>
  </sheetViews>
  <sheetFormatPr defaultColWidth="8.85546875" defaultRowHeight="16.5" x14ac:dyDescent="0.3"/>
  <cols>
    <col min="1" max="1" width="21.140625" style="147" customWidth="1"/>
    <col min="2" max="2" width="43.140625" style="8" customWidth="1"/>
    <col min="3" max="3" width="39.85546875" style="8" customWidth="1"/>
    <col min="4" max="4" width="14.42578125" style="144" customWidth="1"/>
    <col min="5" max="5" width="12.42578125" style="144" customWidth="1"/>
    <col min="6" max="6" width="11.42578125" style="144" customWidth="1"/>
    <col min="7" max="9" width="8.140625" style="144" customWidth="1"/>
    <col min="10" max="14" width="13.42578125" style="144" customWidth="1"/>
    <col min="15" max="22" width="15.42578125" style="8" customWidth="1"/>
    <col min="23" max="16384" width="8.85546875" style="8"/>
  </cols>
  <sheetData>
    <row r="1" spans="1:17" s="127" customFormat="1" ht="17.100000000000001" customHeight="1" x14ac:dyDescent="0.3">
      <c r="A1" s="160" t="s">
        <v>60</v>
      </c>
      <c r="B1" s="160" t="s">
        <v>8308</v>
      </c>
      <c r="C1" s="160" t="s">
        <v>61</v>
      </c>
      <c r="D1" s="160" t="s">
        <v>8309</v>
      </c>
      <c r="E1" s="160" t="s">
        <v>8310</v>
      </c>
      <c r="F1" s="160" t="s">
        <v>8311</v>
      </c>
      <c r="G1" s="160" t="s">
        <v>18</v>
      </c>
      <c r="H1" s="160" t="s">
        <v>0</v>
      </c>
      <c r="I1" s="160" t="s">
        <v>71</v>
      </c>
      <c r="J1" s="161" t="s">
        <v>8312</v>
      </c>
      <c r="K1" s="161" t="s">
        <v>8313</v>
      </c>
      <c r="L1" s="160" t="s">
        <v>8314</v>
      </c>
      <c r="M1" s="162" t="s">
        <v>8117</v>
      </c>
      <c r="N1" s="162" t="s">
        <v>8315</v>
      </c>
      <c r="O1" s="137"/>
      <c r="P1" s="163" t="s">
        <v>8117</v>
      </c>
      <c r="Q1" s="137" t="s">
        <v>7568</v>
      </c>
    </row>
    <row r="2" spans="1:17" s="141" customFormat="1" ht="17.25" customHeight="1" x14ac:dyDescent="0.2">
      <c r="A2" s="145" t="s">
        <v>56</v>
      </c>
      <c r="B2" s="38" t="s">
        <v>3706</v>
      </c>
      <c r="C2" s="38" t="s">
        <v>62</v>
      </c>
      <c r="D2" s="37" t="s">
        <v>68</v>
      </c>
      <c r="E2" s="37">
        <v>6</v>
      </c>
      <c r="F2" s="37"/>
      <c r="G2" s="37">
        <v>7</v>
      </c>
      <c r="H2" s="37">
        <v>1.1000000000000001</v>
      </c>
      <c r="I2" s="37">
        <v>1</v>
      </c>
      <c r="J2" s="37"/>
      <c r="K2" s="136" t="str">
        <f>IF(ISERROR(VLOOKUP(E2,'Edexcel vocabulary list'!D:D,1,FALSE)),"","yes")</f>
        <v>yes</v>
      </c>
      <c r="L2" s="37" t="s">
        <v>7500</v>
      </c>
      <c r="M2" s="37" t="s">
        <v>7500</v>
      </c>
      <c r="N2" s="37" t="s">
        <v>7500</v>
      </c>
      <c r="O2" s="137" t="s">
        <v>3302</v>
      </c>
      <c r="P2" s="137">
        <f t="shared" ref="P2:P11" si="0">COUNTIF(D:D, O2&amp;"*")</f>
        <v>20</v>
      </c>
      <c r="Q2" s="154" t="e">
        <f t="shared" ref="Q2:Q11" si="1">P2/P$17</f>
        <v>#DIV/0!</v>
      </c>
    </row>
    <row r="3" spans="1:17" ht="17.25" customHeight="1" x14ac:dyDescent="0.3">
      <c r="A3" s="145" t="s">
        <v>7775</v>
      </c>
      <c r="B3" s="38" t="s">
        <v>7502</v>
      </c>
      <c r="C3" s="38" t="s">
        <v>8108</v>
      </c>
      <c r="D3" s="37" t="s">
        <v>89</v>
      </c>
      <c r="E3" s="37">
        <v>59</v>
      </c>
      <c r="F3" s="37"/>
      <c r="G3" s="37">
        <v>7</v>
      </c>
      <c r="H3" s="37">
        <v>1.1000000000000001</v>
      </c>
      <c r="I3" s="37">
        <v>1</v>
      </c>
      <c r="J3" s="37" t="s">
        <v>3202</v>
      </c>
      <c r="K3" s="136" t="str">
        <f>IF(ISERROR(VLOOKUP(E3,'Edexcel vocabulary list'!D:D,1,FALSE)),"","yes")</f>
        <v>yes</v>
      </c>
      <c r="L3" s="37" t="s">
        <v>7500</v>
      </c>
      <c r="M3" s="37" t="s">
        <v>7500</v>
      </c>
      <c r="N3" s="37"/>
      <c r="O3" s="137" t="s">
        <v>67</v>
      </c>
      <c r="P3" s="137">
        <f t="shared" si="0"/>
        <v>87</v>
      </c>
      <c r="Q3" s="154" t="e">
        <f t="shared" si="1"/>
        <v>#DIV/0!</v>
      </c>
    </row>
    <row r="4" spans="1:17" ht="17.25" customHeight="1" x14ac:dyDescent="0.3">
      <c r="A4" s="145" t="s">
        <v>7773</v>
      </c>
      <c r="B4" s="38" t="s">
        <v>7501</v>
      </c>
      <c r="C4" s="38" t="s">
        <v>8108</v>
      </c>
      <c r="D4" s="37" t="s">
        <v>89</v>
      </c>
      <c r="E4" s="37">
        <v>59</v>
      </c>
      <c r="F4" s="37"/>
      <c r="G4" s="37">
        <v>7</v>
      </c>
      <c r="H4" s="37">
        <v>1.1000000000000001</v>
      </c>
      <c r="I4" s="37">
        <v>1</v>
      </c>
      <c r="J4" s="37" t="s">
        <v>3202</v>
      </c>
      <c r="K4" s="136" t="str">
        <f>IF(ISERROR(VLOOKUP(E4,'Edexcel vocabulary list'!D:D,1,FALSE)),"","yes")</f>
        <v>yes</v>
      </c>
      <c r="L4" s="37" t="s">
        <v>7500</v>
      </c>
      <c r="M4" s="37" t="s">
        <v>7500</v>
      </c>
      <c r="N4" s="37" t="s">
        <v>7500</v>
      </c>
      <c r="O4" s="137" t="s">
        <v>7497</v>
      </c>
      <c r="P4" s="137">
        <f t="shared" si="0"/>
        <v>1</v>
      </c>
      <c r="Q4" s="154" t="e">
        <f t="shared" si="1"/>
        <v>#DIV/0!</v>
      </c>
    </row>
    <row r="5" spans="1:17" ht="17.25" customHeight="1" x14ac:dyDescent="0.3">
      <c r="A5" s="145" t="s">
        <v>7778</v>
      </c>
      <c r="B5" s="38" t="s">
        <v>7707</v>
      </c>
      <c r="C5" s="38" t="s">
        <v>7710</v>
      </c>
      <c r="D5" s="37" t="s">
        <v>67</v>
      </c>
      <c r="E5" s="37">
        <v>784</v>
      </c>
      <c r="F5" s="37"/>
      <c r="G5" s="37">
        <v>7</v>
      </c>
      <c r="H5" s="37">
        <v>1.1000000000000001</v>
      </c>
      <c r="I5" s="37">
        <v>1</v>
      </c>
      <c r="J5" s="37"/>
      <c r="K5" s="136" t="str">
        <f>IF(ISERROR(VLOOKUP(E5,'Edexcel vocabulary list'!D:D,1,FALSE)),"","yes")</f>
        <v>yes</v>
      </c>
      <c r="L5" s="37" t="s">
        <v>7500</v>
      </c>
      <c r="M5" s="37" t="s">
        <v>7500</v>
      </c>
      <c r="N5" s="37"/>
      <c r="O5" s="137" t="s">
        <v>88</v>
      </c>
      <c r="P5" s="137">
        <f t="shared" si="0"/>
        <v>71</v>
      </c>
      <c r="Q5" s="154" t="e">
        <f t="shared" si="1"/>
        <v>#DIV/0!</v>
      </c>
    </row>
    <row r="6" spans="1:17" ht="17.25" customHeight="1" x14ac:dyDescent="0.3">
      <c r="A6" s="145" t="s">
        <v>7777</v>
      </c>
      <c r="B6" s="38" t="s">
        <v>7706</v>
      </c>
      <c r="C6" s="38" t="s">
        <v>7710</v>
      </c>
      <c r="D6" s="37" t="s">
        <v>67</v>
      </c>
      <c r="E6" s="37">
        <v>784</v>
      </c>
      <c r="F6" s="37"/>
      <c r="G6" s="37">
        <v>7</v>
      </c>
      <c r="H6" s="37">
        <v>1.1000000000000001</v>
      </c>
      <c r="I6" s="37">
        <v>1</v>
      </c>
      <c r="J6" s="37" t="s">
        <v>63</v>
      </c>
      <c r="K6" s="136" t="str">
        <f>IF(ISERROR(VLOOKUP(E6,'Edexcel vocabulary list'!D:D,1,FALSE)),"","yes")</f>
        <v>yes</v>
      </c>
      <c r="L6" s="37" t="s">
        <v>7500</v>
      </c>
      <c r="M6" s="37" t="s">
        <v>7500</v>
      </c>
      <c r="N6" s="37" t="s">
        <v>7500</v>
      </c>
      <c r="O6" s="137" t="s">
        <v>66</v>
      </c>
      <c r="P6" s="137">
        <f t="shared" si="0"/>
        <v>14</v>
      </c>
      <c r="Q6" s="154" t="e">
        <f t="shared" si="1"/>
        <v>#DIV/0!</v>
      </c>
    </row>
    <row r="7" spans="1:17" ht="17.25" customHeight="1" x14ac:dyDescent="0.3">
      <c r="A7" s="145" t="s">
        <v>7780</v>
      </c>
      <c r="B7" s="38" t="s">
        <v>7709</v>
      </c>
      <c r="C7" s="38" t="s">
        <v>7712</v>
      </c>
      <c r="D7" s="37" t="s">
        <v>67</v>
      </c>
      <c r="E7" s="37">
        <v>251</v>
      </c>
      <c r="F7" s="37"/>
      <c r="G7" s="37">
        <v>7</v>
      </c>
      <c r="H7" s="37">
        <v>1.1000000000000001</v>
      </c>
      <c r="I7" s="37">
        <v>1</v>
      </c>
      <c r="J7" s="37"/>
      <c r="K7" s="136" t="str">
        <f>IF(ISERROR(VLOOKUP(E7,'Edexcel vocabulary list'!D:D,1,FALSE)),"","yes")</f>
        <v>yes</v>
      </c>
      <c r="L7" s="37" t="s">
        <v>7500</v>
      </c>
      <c r="M7" s="37" t="s">
        <v>7500</v>
      </c>
      <c r="N7" s="37"/>
      <c r="O7" s="137" t="s">
        <v>7569</v>
      </c>
      <c r="P7" s="137">
        <f t="shared" si="0"/>
        <v>0</v>
      </c>
      <c r="Q7" s="154" t="e">
        <f t="shared" si="1"/>
        <v>#DIV/0!</v>
      </c>
    </row>
    <row r="8" spans="1:17" ht="17.25" customHeight="1" x14ac:dyDescent="0.3">
      <c r="A8" s="145" t="s">
        <v>7779</v>
      </c>
      <c r="B8" s="38" t="s">
        <v>7708</v>
      </c>
      <c r="C8" s="38" t="s">
        <v>7712</v>
      </c>
      <c r="D8" s="37" t="s">
        <v>67</v>
      </c>
      <c r="E8" s="37">
        <v>251</v>
      </c>
      <c r="F8" s="37"/>
      <c r="G8" s="37">
        <v>7</v>
      </c>
      <c r="H8" s="37">
        <v>1.1000000000000001</v>
      </c>
      <c r="I8" s="37">
        <v>1</v>
      </c>
      <c r="J8" s="37" t="s">
        <v>63</v>
      </c>
      <c r="K8" s="136" t="str">
        <f>IF(ISERROR(VLOOKUP(E8,'Edexcel vocabulary list'!D:D,1,FALSE)),"","yes")</f>
        <v>yes</v>
      </c>
      <c r="L8" s="37" t="s">
        <v>7500</v>
      </c>
      <c r="M8" s="37" t="s">
        <v>7500</v>
      </c>
      <c r="N8" s="37" t="s">
        <v>7500</v>
      </c>
      <c r="O8" s="137" t="s">
        <v>90</v>
      </c>
      <c r="P8" s="137">
        <f t="shared" si="0"/>
        <v>61</v>
      </c>
      <c r="Q8" s="154" t="e">
        <f t="shared" si="1"/>
        <v>#DIV/0!</v>
      </c>
    </row>
    <row r="9" spans="1:17" ht="17.25" customHeight="1" x14ac:dyDescent="0.3">
      <c r="A9" s="145" t="s">
        <v>3707</v>
      </c>
      <c r="B9" s="38" t="s">
        <v>3708</v>
      </c>
      <c r="C9" s="38" t="s">
        <v>3708</v>
      </c>
      <c r="D9" s="37" t="s">
        <v>69</v>
      </c>
      <c r="E9" s="37">
        <v>1274</v>
      </c>
      <c r="F9" s="37"/>
      <c r="G9" s="37">
        <v>7</v>
      </c>
      <c r="H9" s="37">
        <v>1.1000000000000001</v>
      </c>
      <c r="I9" s="37">
        <v>1</v>
      </c>
      <c r="J9" s="37"/>
      <c r="K9" s="136" t="str">
        <f>IF(ISERROR(VLOOKUP(E9,'Edexcel vocabulary list'!D:D,1,FALSE)),"","yes")</f>
        <v>yes</v>
      </c>
      <c r="L9" s="37" t="s">
        <v>7500</v>
      </c>
      <c r="M9" s="37" t="s">
        <v>7500</v>
      </c>
      <c r="N9" s="37" t="s">
        <v>7500</v>
      </c>
      <c r="O9" s="137" t="s">
        <v>3224</v>
      </c>
      <c r="P9" s="137">
        <f t="shared" si="0"/>
        <v>20</v>
      </c>
      <c r="Q9" s="154" t="e">
        <f t="shared" si="1"/>
        <v>#DIV/0!</v>
      </c>
    </row>
    <row r="10" spans="1:17" ht="17.25" customHeight="1" x14ac:dyDescent="0.3">
      <c r="A10" s="145" t="s">
        <v>3539</v>
      </c>
      <c r="B10" s="38" t="s">
        <v>3709</v>
      </c>
      <c r="C10" s="38" t="s">
        <v>3709</v>
      </c>
      <c r="D10" s="37" t="s">
        <v>69</v>
      </c>
      <c r="E10" s="37">
        <v>1972</v>
      </c>
      <c r="F10" s="37"/>
      <c r="G10" s="37">
        <v>7</v>
      </c>
      <c r="H10" s="37">
        <v>1.1000000000000001</v>
      </c>
      <c r="I10" s="37">
        <v>1</v>
      </c>
      <c r="J10" s="37"/>
      <c r="K10" s="136" t="str">
        <f>IF(ISERROR(VLOOKUP(E10,'Edexcel vocabulary list'!D:D,1,FALSE)),"","yes")</f>
        <v>yes</v>
      </c>
      <c r="L10" s="37" t="s">
        <v>7500</v>
      </c>
      <c r="M10" s="37" t="s">
        <v>7500</v>
      </c>
      <c r="N10" s="37" t="s">
        <v>7500</v>
      </c>
      <c r="O10" s="137" t="s">
        <v>68</v>
      </c>
      <c r="P10" s="137">
        <f t="shared" si="0"/>
        <v>8</v>
      </c>
      <c r="Q10" s="154" t="e">
        <f t="shared" si="1"/>
        <v>#DIV/0!</v>
      </c>
    </row>
    <row r="11" spans="1:17" ht="17.25" customHeight="1" x14ac:dyDescent="0.3">
      <c r="A11" s="145" t="s">
        <v>49</v>
      </c>
      <c r="B11" s="38" t="s">
        <v>59</v>
      </c>
      <c r="C11" s="38" t="s">
        <v>59</v>
      </c>
      <c r="D11" s="37" t="s">
        <v>66</v>
      </c>
      <c r="E11" s="37">
        <v>22</v>
      </c>
      <c r="F11" s="37"/>
      <c r="G11" s="37">
        <v>7</v>
      </c>
      <c r="H11" s="37">
        <v>1.1000000000000001</v>
      </c>
      <c r="I11" s="37">
        <v>1</v>
      </c>
      <c r="J11" s="37"/>
      <c r="K11" s="136" t="str">
        <f>IF(ISERROR(VLOOKUP(E11,'Edexcel vocabulary list'!D:D,1,FALSE)),"","yes")</f>
        <v/>
      </c>
      <c r="L11" s="37" t="s">
        <v>7500</v>
      </c>
      <c r="M11" s="37" t="s">
        <v>7500</v>
      </c>
      <c r="N11" s="37" t="s">
        <v>7500</v>
      </c>
      <c r="O11" s="137" t="s">
        <v>171</v>
      </c>
      <c r="P11" s="137">
        <f t="shared" si="0"/>
        <v>3</v>
      </c>
      <c r="Q11" s="154" t="e">
        <f t="shared" si="1"/>
        <v>#DIV/0!</v>
      </c>
    </row>
    <row r="12" spans="1:17" ht="17.25" customHeight="1" x14ac:dyDescent="0.3">
      <c r="A12" s="145" t="s">
        <v>3713</v>
      </c>
      <c r="B12" s="38" t="s">
        <v>4197</v>
      </c>
      <c r="C12" s="38" t="s">
        <v>148</v>
      </c>
      <c r="D12" s="37" t="s">
        <v>7504</v>
      </c>
      <c r="E12" s="37">
        <v>5</v>
      </c>
      <c r="F12" s="37" t="s">
        <v>276</v>
      </c>
      <c r="G12" s="37">
        <v>7</v>
      </c>
      <c r="H12" s="37">
        <v>1.1000000000000001</v>
      </c>
      <c r="I12" s="37">
        <v>1</v>
      </c>
      <c r="J12" s="37"/>
      <c r="K12" s="136" t="str">
        <f>IF(ISERROR(VLOOKUP(E12,'Edexcel vocabulary list'!D:D,1,FALSE)),"","yes")</f>
        <v/>
      </c>
      <c r="L12" s="37" t="s">
        <v>7500</v>
      </c>
      <c r="M12" s="37" t="s">
        <v>7500</v>
      </c>
      <c r="N12" s="37" t="s">
        <v>7500</v>
      </c>
      <c r="O12" s="137"/>
      <c r="P12" s="137"/>
      <c r="Q12" s="137"/>
    </row>
    <row r="13" spans="1:17" ht="17.25" customHeight="1" x14ac:dyDescent="0.3">
      <c r="A13" s="145" t="s">
        <v>8277</v>
      </c>
      <c r="B13" s="38" t="s">
        <v>8273</v>
      </c>
      <c r="C13" s="38" t="s">
        <v>8271</v>
      </c>
      <c r="D13" s="37" t="s">
        <v>67</v>
      </c>
      <c r="E13" s="37">
        <v>138</v>
      </c>
      <c r="F13" s="37"/>
      <c r="G13" s="37">
        <v>7</v>
      </c>
      <c r="H13" s="37">
        <v>1.1000000000000001</v>
      </c>
      <c r="I13" s="37">
        <v>1</v>
      </c>
      <c r="J13" s="37"/>
      <c r="K13" s="136" t="str">
        <f>IF(ISERROR(VLOOKUP(E13,'Edexcel vocabulary list'!D:D,1,FALSE)),"","yes")</f>
        <v>yes</v>
      </c>
      <c r="L13" s="37" t="s">
        <v>7500</v>
      </c>
      <c r="M13" s="37" t="s">
        <v>7500</v>
      </c>
      <c r="N13" s="37"/>
      <c r="O13" s="137" t="s">
        <v>65</v>
      </c>
      <c r="P13" s="137">
        <f>COUNTIF(D:D, O13&amp;"*")</f>
        <v>127</v>
      </c>
      <c r="Q13" s="154" t="e">
        <f>P13/P$17</f>
        <v>#DIV/0!</v>
      </c>
    </row>
    <row r="14" spans="1:17" ht="17.25" customHeight="1" x14ac:dyDescent="0.3">
      <c r="A14" s="145" t="s">
        <v>8269</v>
      </c>
      <c r="B14" s="38" t="s">
        <v>8272</v>
      </c>
      <c r="C14" s="38" t="s">
        <v>8271</v>
      </c>
      <c r="D14" s="37" t="s">
        <v>67</v>
      </c>
      <c r="E14" s="37">
        <v>138</v>
      </c>
      <c r="F14" s="37"/>
      <c r="G14" s="37">
        <v>7</v>
      </c>
      <c r="H14" s="37">
        <v>1.1000000000000001</v>
      </c>
      <c r="I14" s="37">
        <v>1</v>
      </c>
      <c r="J14" s="37" t="s">
        <v>3202</v>
      </c>
      <c r="K14" s="136" t="str">
        <f>IF(ISERROR(VLOOKUP(E14,'Edexcel vocabulary list'!D:D,1,FALSE)),"","yes")</f>
        <v>yes</v>
      </c>
      <c r="L14" s="37" t="s">
        <v>7500</v>
      </c>
      <c r="M14" s="37" t="s">
        <v>7500</v>
      </c>
      <c r="N14" s="37" t="s">
        <v>7500</v>
      </c>
      <c r="O14" s="137"/>
      <c r="P14" s="137" t="s">
        <v>8117</v>
      </c>
      <c r="Q14" s="137" t="s">
        <v>7568</v>
      </c>
    </row>
    <row r="15" spans="1:17" ht="17.25" customHeight="1" x14ac:dyDescent="0.3">
      <c r="A15" s="145" t="s">
        <v>48</v>
      </c>
      <c r="B15" s="38" t="s">
        <v>3268</v>
      </c>
      <c r="C15" s="38" t="s">
        <v>147</v>
      </c>
      <c r="D15" s="37" t="s">
        <v>7503</v>
      </c>
      <c r="E15" s="37">
        <v>5</v>
      </c>
      <c r="F15" s="37"/>
      <c r="G15" s="37">
        <v>7</v>
      </c>
      <c r="H15" s="37">
        <v>1.1000000000000001</v>
      </c>
      <c r="I15" s="37">
        <v>1</v>
      </c>
      <c r="J15" s="37"/>
      <c r="K15" s="136" t="str">
        <f>IF(ISERROR(VLOOKUP(E15,'Edexcel vocabulary list'!D:D,1,FALSE)),"","yes")</f>
        <v/>
      </c>
      <c r="L15" s="37" t="s">
        <v>7500</v>
      </c>
      <c r="M15" s="37" t="s">
        <v>7500</v>
      </c>
      <c r="N15" s="37" t="s">
        <v>7500</v>
      </c>
      <c r="O15" s="137" t="s">
        <v>69</v>
      </c>
      <c r="P15" s="137">
        <f>COUNTIF(D:D, O15&amp;"*")</f>
        <v>37</v>
      </c>
      <c r="Q15" s="154" t="e">
        <f>P15/P$17</f>
        <v>#DIV/0!</v>
      </c>
    </row>
    <row r="16" spans="1:17" ht="17.25" customHeight="1" x14ac:dyDescent="0.3">
      <c r="A16" s="145" t="s">
        <v>3237</v>
      </c>
      <c r="B16" s="38" t="s">
        <v>7728</v>
      </c>
      <c r="C16" s="38" t="s">
        <v>8052</v>
      </c>
      <c r="D16" s="37" t="s">
        <v>7503</v>
      </c>
      <c r="E16" s="37">
        <v>429</v>
      </c>
      <c r="F16" s="37"/>
      <c r="G16" s="37">
        <v>7</v>
      </c>
      <c r="H16" s="37">
        <v>1.1000000000000001</v>
      </c>
      <c r="I16" s="37">
        <v>1</v>
      </c>
      <c r="J16" s="37"/>
      <c r="K16" s="136" t="str">
        <f>IF(ISERROR(VLOOKUP(E16,'Edexcel vocabulary list'!D:D,1,FALSE)),"","yes")</f>
        <v>yes</v>
      </c>
      <c r="L16" s="37" t="s">
        <v>7500</v>
      </c>
      <c r="M16" s="37" t="s">
        <v>7500</v>
      </c>
      <c r="N16" s="37" t="s">
        <v>7500</v>
      </c>
      <c r="O16" s="149"/>
      <c r="P16" s="149"/>
      <c r="Q16" s="149"/>
    </row>
    <row r="17" spans="1:17" ht="17.25" customHeight="1" x14ac:dyDescent="0.3">
      <c r="A17" s="145" t="s">
        <v>333</v>
      </c>
      <c r="B17" s="38" t="s">
        <v>3810</v>
      </c>
      <c r="C17" s="38" t="s">
        <v>3676</v>
      </c>
      <c r="D17" s="37" t="s">
        <v>7503</v>
      </c>
      <c r="E17" s="37">
        <v>278</v>
      </c>
      <c r="F17" s="37"/>
      <c r="G17" s="37">
        <v>7</v>
      </c>
      <c r="H17" s="37">
        <v>1.1000000000000001</v>
      </c>
      <c r="I17" s="37">
        <v>1</v>
      </c>
      <c r="J17" s="37" t="s">
        <v>63</v>
      </c>
      <c r="K17" s="136" t="str">
        <f>IF(ISERROR(VLOOKUP(E17,'Edexcel vocabulary list'!D:D,1,FALSE)),"","yes")</f>
        <v>yes</v>
      </c>
      <c r="L17" s="37" t="s">
        <v>7500</v>
      </c>
      <c r="M17" s="37" t="s">
        <v>7500</v>
      </c>
      <c r="N17" s="37" t="s">
        <v>7500</v>
      </c>
      <c r="O17" s="106"/>
      <c r="P17" s="106"/>
      <c r="Q17" s="106"/>
    </row>
    <row r="18" spans="1:17" ht="17.25" customHeight="1" x14ac:dyDescent="0.3">
      <c r="A18" s="145" t="s">
        <v>378</v>
      </c>
      <c r="B18" s="38" t="s">
        <v>3693</v>
      </c>
      <c r="C18" s="38" t="s">
        <v>3222</v>
      </c>
      <c r="D18" s="37" t="s">
        <v>7503</v>
      </c>
      <c r="E18" s="37">
        <v>106</v>
      </c>
      <c r="F18" s="37"/>
      <c r="G18" s="37">
        <v>7</v>
      </c>
      <c r="H18" s="37">
        <v>1.1000000000000001</v>
      </c>
      <c r="I18" s="37">
        <v>1</v>
      </c>
      <c r="J18" s="37"/>
      <c r="K18" s="136" t="str">
        <f>IF(ISERROR(VLOOKUP(E18,'Edexcel vocabulary list'!D:D,1,FALSE)),"","yes")</f>
        <v>yes</v>
      </c>
      <c r="L18" s="37" t="s">
        <v>7500</v>
      </c>
      <c r="M18" s="37" t="s">
        <v>7500</v>
      </c>
      <c r="N18" s="37" t="s">
        <v>7500</v>
      </c>
      <c r="O18" s="106"/>
      <c r="P18" s="106"/>
      <c r="Q18" s="106"/>
    </row>
    <row r="19" spans="1:17" ht="17.25" customHeight="1" x14ac:dyDescent="0.3">
      <c r="A19" s="145" t="s">
        <v>255</v>
      </c>
      <c r="B19" s="38" t="s">
        <v>3703</v>
      </c>
      <c r="C19" s="38" t="s">
        <v>3244</v>
      </c>
      <c r="D19" s="37" t="s">
        <v>7503</v>
      </c>
      <c r="E19" s="37">
        <v>382</v>
      </c>
      <c r="F19" s="37"/>
      <c r="G19" s="37">
        <v>7</v>
      </c>
      <c r="H19" s="37">
        <v>1.1000000000000001</v>
      </c>
      <c r="I19" s="37">
        <v>1</v>
      </c>
      <c r="J19" s="37" t="s">
        <v>3202</v>
      </c>
      <c r="K19" s="136" t="str">
        <f>IF(ISERROR(VLOOKUP(E19,'Edexcel vocabulary list'!D:D,1,FALSE)),"","yes")</f>
        <v>yes</v>
      </c>
      <c r="L19" s="37" t="s">
        <v>7500</v>
      </c>
      <c r="M19" s="37" t="s">
        <v>7500</v>
      </c>
      <c r="N19" s="37" t="s">
        <v>7500</v>
      </c>
      <c r="O19" s="106"/>
      <c r="P19" s="106"/>
      <c r="Q19" s="106"/>
    </row>
    <row r="20" spans="1:17" ht="17.25" customHeight="1" x14ac:dyDescent="0.3">
      <c r="A20" s="145" t="s">
        <v>50</v>
      </c>
      <c r="B20" s="38" t="s">
        <v>3717</v>
      </c>
      <c r="C20" s="38" t="s">
        <v>97</v>
      </c>
      <c r="D20" s="37" t="s">
        <v>66</v>
      </c>
      <c r="E20" s="37">
        <v>112</v>
      </c>
      <c r="F20" s="37"/>
      <c r="G20" s="37">
        <v>7</v>
      </c>
      <c r="H20" s="37">
        <v>1.1000000000000001</v>
      </c>
      <c r="I20" s="37">
        <v>1</v>
      </c>
      <c r="J20" s="37"/>
      <c r="K20" s="136" t="str">
        <f>IF(ISERROR(VLOOKUP(E20,'Edexcel vocabulary list'!D:D,1,FALSE)),"","yes")</f>
        <v/>
      </c>
      <c r="L20" s="37" t="s">
        <v>7500</v>
      </c>
      <c r="M20" s="37" t="s">
        <v>7500</v>
      </c>
      <c r="N20" s="37" t="s">
        <v>7500</v>
      </c>
      <c r="O20" s="150" t="s">
        <v>7570</v>
      </c>
      <c r="P20" s="150">
        <f>COUNTIF(D:D, O20&amp;"*")</f>
        <v>0</v>
      </c>
      <c r="Q20" s="159" t="e">
        <f>P20/P$17</f>
        <v>#DIV/0!</v>
      </c>
    </row>
    <row r="21" spans="1:17" ht="17.25" customHeight="1" x14ac:dyDescent="0.3">
      <c r="A21" s="145" t="s">
        <v>3714</v>
      </c>
      <c r="B21" s="38" t="s">
        <v>4198</v>
      </c>
      <c r="C21" s="38" t="s">
        <v>3687</v>
      </c>
      <c r="D21" s="37" t="s">
        <v>7504</v>
      </c>
      <c r="E21" s="37">
        <v>5</v>
      </c>
      <c r="F21" s="37" t="s">
        <v>276</v>
      </c>
      <c r="G21" s="37">
        <v>7</v>
      </c>
      <c r="H21" s="37">
        <v>1.1000000000000001</v>
      </c>
      <c r="I21" s="37">
        <v>1</v>
      </c>
      <c r="J21" s="37"/>
      <c r="K21" s="136" t="str">
        <f>IF(ISERROR(VLOOKUP(E21,'Edexcel vocabulary list'!D:D,1,FALSE)),"","yes")</f>
        <v/>
      </c>
      <c r="L21" s="37" t="s">
        <v>7500</v>
      </c>
      <c r="M21" s="37" t="s">
        <v>7500</v>
      </c>
      <c r="N21" s="37" t="s">
        <v>7500</v>
      </c>
      <c r="O21" s="150" t="s">
        <v>7571</v>
      </c>
      <c r="P21" s="150">
        <f>SUM(P7:P19)</f>
        <v>256</v>
      </c>
      <c r="Q21" s="155">
        <v>0.90200000000000002</v>
      </c>
    </row>
    <row r="22" spans="1:17" ht="17.25" customHeight="1" x14ac:dyDescent="0.3">
      <c r="A22" s="145" t="s">
        <v>79</v>
      </c>
      <c r="B22" s="38" t="s">
        <v>83</v>
      </c>
      <c r="C22" s="38" t="s">
        <v>83</v>
      </c>
      <c r="D22" s="37" t="s">
        <v>68</v>
      </c>
      <c r="E22" s="37">
        <v>30</v>
      </c>
      <c r="F22" s="37"/>
      <c r="G22" s="37">
        <v>7</v>
      </c>
      <c r="H22" s="37">
        <v>1.1000000000000001</v>
      </c>
      <c r="I22" s="37">
        <v>2</v>
      </c>
      <c r="J22" s="37" t="s">
        <v>63</v>
      </c>
      <c r="K22" s="136" t="str">
        <f>IF(ISERROR(VLOOKUP(E22,'Edexcel vocabulary list'!D:D,1,FALSE)),"","yes")</f>
        <v>yes</v>
      </c>
      <c r="L22" s="37" t="s">
        <v>7500</v>
      </c>
      <c r="M22" s="37" t="s">
        <v>7500</v>
      </c>
      <c r="N22" s="37" t="s">
        <v>7500</v>
      </c>
      <c r="O22" s="106"/>
      <c r="P22" s="106"/>
      <c r="Q22" s="106"/>
    </row>
    <row r="23" spans="1:17" ht="17.25" customHeight="1" x14ac:dyDescent="0.3">
      <c r="A23" s="145" t="s">
        <v>74</v>
      </c>
      <c r="B23" s="38" t="s">
        <v>7512</v>
      </c>
      <c r="C23" s="38" t="s">
        <v>81</v>
      </c>
      <c r="D23" s="37" t="s">
        <v>67</v>
      </c>
      <c r="E23" s="37">
        <v>1731</v>
      </c>
      <c r="F23" s="37"/>
      <c r="G23" s="37">
        <v>7</v>
      </c>
      <c r="H23" s="37">
        <v>1.1000000000000001</v>
      </c>
      <c r="I23" s="37">
        <v>2</v>
      </c>
      <c r="J23" s="37" t="s">
        <v>63</v>
      </c>
      <c r="K23" s="136" t="str">
        <f>IF(ISERROR(VLOOKUP(E23,'Edexcel vocabulary list'!D:D,1,FALSE)),"","yes")</f>
        <v>yes</v>
      </c>
      <c r="L23" s="37" t="s">
        <v>7500</v>
      </c>
      <c r="M23" s="37" t="s">
        <v>7500</v>
      </c>
      <c r="N23" s="37" t="s">
        <v>7500</v>
      </c>
      <c r="O23" s="106"/>
      <c r="P23" s="106"/>
      <c r="Q23" s="106"/>
    </row>
    <row r="24" spans="1:17" ht="17.25" customHeight="1" x14ac:dyDescent="0.3">
      <c r="A24" s="145" t="s">
        <v>3718</v>
      </c>
      <c r="B24" s="38" t="s">
        <v>7508</v>
      </c>
      <c r="C24" s="38" t="s">
        <v>7507</v>
      </c>
      <c r="D24" s="37" t="s">
        <v>67</v>
      </c>
      <c r="E24" s="37">
        <v>4695</v>
      </c>
      <c r="F24" s="37"/>
      <c r="G24" s="37">
        <v>7</v>
      </c>
      <c r="H24" s="37">
        <v>1.1000000000000001</v>
      </c>
      <c r="I24" s="37">
        <v>2</v>
      </c>
      <c r="J24" s="37" t="s">
        <v>63</v>
      </c>
      <c r="K24" s="136" t="str">
        <f>IF(ISERROR(VLOOKUP(E24,'Edexcel vocabulary list'!D:D,1,FALSE)),"","yes")</f>
        <v>yes</v>
      </c>
      <c r="L24" s="37" t="s">
        <v>7500</v>
      </c>
      <c r="M24" s="37"/>
      <c r="N24" s="37"/>
      <c r="O24" s="106"/>
      <c r="P24" s="106"/>
      <c r="Q24" s="106"/>
    </row>
    <row r="25" spans="1:17" ht="17.25" customHeight="1" x14ac:dyDescent="0.3">
      <c r="A25" s="145" t="s">
        <v>73</v>
      </c>
      <c r="B25" s="38" t="s">
        <v>7506</v>
      </c>
      <c r="C25" s="38" t="s">
        <v>7507</v>
      </c>
      <c r="D25" s="37" t="s">
        <v>67</v>
      </c>
      <c r="E25" s="37">
        <v>4695</v>
      </c>
      <c r="F25" s="37"/>
      <c r="G25" s="37">
        <v>7</v>
      </c>
      <c r="H25" s="37">
        <v>1.1000000000000001</v>
      </c>
      <c r="I25" s="37">
        <v>2</v>
      </c>
      <c r="J25" s="37" t="s">
        <v>63</v>
      </c>
      <c r="K25" s="136" t="str">
        <f>IF(ISERROR(VLOOKUP(E25,'Edexcel vocabulary list'!D:D,1,FALSE)),"","yes")</f>
        <v>yes</v>
      </c>
      <c r="L25" s="37" t="s">
        <v>7500</v>
      </c>
      <c r="M25" s="37" t="s">
        <v>7500</v>
      </c>
      <c r="N25" s="37" t="s">
        <v>7500</v>
      </c>
      <c r="O25" s="106"/>
      <c r="P25" s="106"/>
      <c r="Q25" s="106"/>
    </row>
    <row r="26" spans="1:17" ht="17.25" customHeight="1" x14ac:dyDescent="0.3">
      <c r="A26" s="145" t="s">
        <v>3719</v>
      </c>
      <c r="B26" s="38" t="s">
        <v>4208</v>
      </c>
      <c r="C26" s="38" t="s">
        <v>4190</v>
      </c>
      <c r="D26" s="37" t="s">
        <v>67</v>
      </c>
      <c r="E26" s="37">
        <v>1841</v>
      </c>
      <c r="F26" s="37"/>
      <c r="G26" s="37">
        <v>7</v>
      </c>
      <c r="H26" s="37">
        <v>1.1000000000000001</v>
      </c>
      <c r="I26" s="37">
        <v>2</v>
      </c>
      <c r="J26" s="37" t="s">
        <v>63</v>
      </c>
      <c r="K26" s="136" t="str">
        <f>IF(ISERROR(VLOOKUP(E26,'Edexcel vocabulary list'!D:D,1,FALSE)),"","yes")</f>
        <v>yes</v>
      </c>
      <c r="L26" s="37" t="s">
        <v>7500</v>
      </c>
      <c r="M26" s="37"/>
      <c r="N26" s="37"/>
      <c r="O26" s="106"/>
      <c r="P26" s="106"/>
      <c r="Q26" s="106"/>
    </row>
    <row r="27" spans="1:17" ht="17.25" customHeight="1" x14ac:dyDescent="0.3">
      <c r="A27" s="145" t="s">
        <v>75</v>
      </c>
      <c r="B27" s="38" t="s">
        <v>4207</v>
      </c>
      <c r="C27" s="38" t="s">
        <v>4190</v>
      </c>
      <c r="D27" s="37" t="s">
        <v>67</v>
      </c>
      <c r="E27" s="37">
        <v>1841</v>
      </c>
      <c r="F27" s="37"/>
      <c r="G27" s="37">
        <v>7</v>
      </c>
      <c r="H27" s="37">
        <v>1.1000000000000001</v>
      </c>
      <c r="I27" s="37">
        <v>2</v>
      </c>
      <c r="J27" s="37" t="s">
        <v>63</v>
      </c>
      <c r="K27" s="136" t="str">
        <f>IF(ISERROR(VLOOKUP(E27,'Edexcel vocabulary list'!D:D,1,FALSE)),"","yes")</f>
        <v>yes</v>
      </c>
      <c r="L27" s="37" t="s">
        <v>7500</v>
      </c>
      <c r="M27" s="37" t="s">
        <v>7500</v>
      </c>
      <c r="N27" s="37" t="s">
        <v>7500</v>
      </c>
      <c r="O27" s="106"/>
      <c r="P27" s="106"/>
      <c r="Q27" s="106"/>
    </row>
    <row r="28" spans="1:17" ht="17.25" customHeight="1" x14ac:dyDescent="0.3">
      <c r="A28" s="145" t="s">
        <v>7771</v>
      </c>
      <c r="B28" s="38" t="s">
        <v>3907</v>
      </c>
      <c r="C28" s="38" t="s">
        <v>8319</v>
      </c>
      <c r="D28" s="37" t="s">
        <v>66</v>
      </c>
      <c r="E28" s="37">
        <v>13</v>
      </c>
      <c r="F28" s="37"/>
      <c r="G28" s="37">
        <v>7</v>
      </c>
      <c r="H28" s="37">
        <v>1.1000000000000001</v>
      </c>
      <c r="I28" s="37">
        <v>2</v>
      </c>
      <c r="J28" s="37" t="s">
        <v>3202</v>
      </c>
      <c r="K28" s="136" t="str">
        <f>IF(ISERROR(VLOOKUP(E28,'Edexcel vocabulary list'!D:D,1,FALSE)),"","yes")</f>
        <v/>
      </c>
      <c r="L28" s="37" t="s">
        <v>7500</v>
      </c>
      <c r="M28" s="37" t="s">
        <v>7500</v>
      </c>
      <c r="N28" s="37" t="s">
        <v>7500</v>
      </c>
      <c r="O28" s="150" t="s">
        <v>88</v>
      </c>
      <c r="P28" s="150">
        <f>COUNTIF(D:D, O28&amp;"*")</f>
        <v>71</v>
      </c>
      <c r="Q28" s="151">
        <f>P28/P$13</f>
        <v>0.55905511811023623</v>
      </c>
    </row>
    <row r="29" spans="1:17" ht="17.25" customHeight="1" x14ac:dyDescent="0.3">
      <c r="A29" s="145" t="s">
        <v>3715</v>
      </c>
      <c r="B29" s="38" t="s">
        <v>4199</v>
      </c>
      <c r="C29" s="38" t="s">
        <v>146</v>
      </c>
      <c r="D29" s="37" t="s">
        <v>7504</v>
      </c>
      <c r="E29" s="37">
        <v>5</v>
      </c>
      <c r="F29" s="37" t="s">
        <v>276</v>
      </c>
      <c r="G29" s="37">
        <v>7</v>
      </c>
      <c r="H29" s="37">
        <v>1.1000000000000001</v>
      </c>
      <c r="I29" s="37">
        <v>2</v>
      </c>
      <c r="J29" s="37"/>
      <c r="K29" s="136" t="str">
        <f>IF(ISERROR(VLOOKUP(E29,'Edexcel vocabulary list'!D:D,1,FALSE)),"","yes")</f>
        <v/>
      </c>
      <c r="L29" s="37" t="s">
        <v>7500</v>
      </c>
      <c r="M29" s="37" t="s">
        <v>7500</v>
      </c>
      <c r="N29" s="37" t="s">
        <v>7500</v>
      </c>
      <c r="O29" s="106"/>
      <c r="P29" s="106"/>
      <c r="Q29" s="106"/>
    </row>
    <row r="30" spans="1:17" ht="17.25" customHeight="1" x14ac:dyDescent="0.3">
      <c r="A30" s="145" t="s">
        <v>77</v>
      </c>
      <c r="B30" s="38" t="s">
        <v>7511</v>
      </c>
      <c r="C30" s="38" t="s">
        <v>82</v>
      </c>
      <c r="D30" s="37" t="s">
        <v>67</v>
      </c>
      <c r="E30" s="37">
        <v>1066</v>
      </c>
      <c r="F30" s="37"/>
      <c r="G30" s="37">
        <v>7</v>
      </c>
      <c r="H30" s="37">
        <v>1.1000000000000001</v>
      </c>
      <c r="I30" s="37">
        <v>2</v>
      </c>
      <c r="J30" s="37" t="s">
        <v>63</v>
      </c>
      <c r="K30" s="136" t="str">
        <f>IF(ISERROR(VLOOKUP(E30,'Edexcel vocabulary list'!D:D,1,FALSE)),"","yes")</f>
        <v/>
      </c>
      <c r="L30" s="37" t="s">
        <v>7500</v>
      </c>
      <c r="M30" s="37" t="s">
        <v>7500</v>
      </c>
      <c r="N30" s="37" t="s">
        <v>7500</v>
      </c>
      <c r="O30" s="106"/>
      <c r="P30" s="106"/>
      <c r="Q30" s="106"/>
    </row>
    <row r="31" spans="1:17" ht="17.25" customHeight="1" x14ac:dyDescent="0.3">
      <c r="A31" s="145" t="s">
        <v>3721</v>
      </c>
      <c r="B31" s="38" t="s">
        <v>3722</v>
      </c>
      <c r="C31" s="38" t="s">
        <v>76</v>
      </c>
      <c r="D31" s="37" t="s">
        <v>67</v>
      </c>
      <c r="E31" s="37">
        <v>2509</v>
      </c>
      <c r="F31" s="37"/>
      <c r="G31" s="37">
        <v>7</v>
      </c>
      <c r="H31" s="37">
        <v>1.1000000000000001</v>
      </c>
      <c r="I31" s="37">
        <v>2</v>
      </c>
      <c r="J31" s="37"/>
      <c r="K31" s="136" t="str">
        <f>IF(ISERROR(VLOOKUP(E31,'Edexcel vocabulary list'!D:D,1,FALSE)),"","yes")</f>
        <v>yes</v>
      </c>
      <c r="L31" s="37" t="s">
        <v>7500</v>
      </c>
      <c r="M31" s="37"/>
      <c r="N31" s="37"/>
      <c r="O31" s="106"/>
      <c r="P31" s="106"/>
      <c r="Q31" s="106"/>
    </row>
    <row r="32" spans="1:17" ht="17.25" customHeight="1" x14ac:dyDescent="0.3">
      <c r="A32" s="145" t="s">
        <v>76</v>
      </c>
      <c r="B32" s="38" t="s">
        <v>3720</v>
      </c>
      <c r="C32" s="38" t="s">
        <v>76</v>
      </c>
      <c r="D32" s="37" t="s">
        <v>67</v>
      </c>
      <c r="E32" s="37">
        <v>2509</v>
      </c>
      <c r="F32" s="37"/>
      <c r="G32" s="37">
        <v>7</v>
      </c>
      <c r="H32" s="37">
        <v>1.1000000000000001</v>
      </c>
      <c r="I32" s="37">
        <v>2</v>
      </c>
      <c r="J32" s="37"/>
      <c r="K32" s="136" t="str">
        <f>IF(ISERROR(VLOOKUP(E32,'Edexcel vocabulary list'!D:D,1,FALSE)),"","yes")</f>
        <v>yes</v>
      </c>
      <c r="L32" s="37" t="s">
        <v>7500</v>
      </c>
      <c r="M32" s="37" t="s">
        <v>7500</v>
      </c>
      <c r="N32" s="37" t="s">
        <v>7500</v>
      </c>
      <c r="O32" s="106"/>
      <c r="P32" s="106"/>
      <c r="Q32" s="106"/>
    </row>
    <row r="33" spans="1:17" ht="17.25" customHeight="1" x14ac:dyDescent="0.3">
      <c r="A33" s="145" t="s">
        <v>4201</v>
      </c>
      <c r="B33" s="38" t="s">
        <v>7510</v>
      </c>
      <c r="C33" s="38" t="s">
        <v>4133</v>
      </c>
      <c r="D33" s="37" t="s">
        <v>67</v>
      </c>
      <c r="E33" s="37">
        <v>3184</v>
      </c>
      <c r="F33" s="37"/>
      <c r="G33" s="37">
        <v>7</v>
      </c>
      <c r="H33" s="37">
        <v>1.1000000000000001</v>
      </c>
      <c r="I33" s="37">
        <v>2</v>
      </c>
      <c r="J33" s="37" t="s">
        <v>63</v>
      </c>
      <c r="K33" s="136" t="str">
        <f>IF(ISERROR(VLOOKUP(E33,'Edexcel vocabulary list'!D:D,1,FALSE)),"","yes")</f>
        <v>yes</v>
      </c>
      <c r="L33" s="37" t="s">
        <v>7500</v>
      </c>
      <c r="M33" s="37"/>
      <c r="N33" s="37"/>
      <c r="O33" s="106"/>
      <c r="P33" s="106"/>
      <c r="Q33" s="106"/>
    </row>
    <row r="34" spans="1:17" ht="17.25" customHeight="1" x14ac:dyDescent="0.3">
      <c r="A34" s="145" t="s">
        <v>78</v>
      </c>
      <c r="B34" s="38" t="s">
        <v>7509</v>
      </c>
      <c r="C34" s="38" t="s">
        <v>4133</v>
      </c>
      <c r="D34" s="37" t="s">
        <v>67</v>
      </c>
      <c r="E34" s="37">
        <v>3184</v>
      </c>
      <c r="F34" s="37"/>
      <c r="G34" s="37">
        <v>7</v>
      </c>
      <c r="H34" s="37">
        <v>1.1000000000000001</v>
      </c>
      <c r="I34" s="37">
        <v>2</v>
      </c>
      <c r="J34" s="37" t="s">
        <v>63</v>
      </c>
      <c r="K34" s="136" t="str">
        <f>IF(ISERROR(VLOOKUP(E34,'Edexcel vocabulary list'!D:D,1,FALSE)),"","yes")</f>
        <v>yes</v>
      </c>
      <c r="L34" s="37" t="s">
        <v>7500</v>
      </c>
      <c r="M34" s="37" t="s">
        <v>7500</v>
      </c>
      <c r="N34" s="37" t="s">
        <v>7500</v>
      </c>
      <c r="O34" s="106"/>
      <c r="P34" s="106"/>
      <c r="Q34" s="106"/>
    </row>
    <row r="35" spans="1:17" ht="17.25" customHeight="1" x14ac:dyDescent="0.3">
      <c r="A35" s="145" t="s">
        <v>101</v>
      </c>
      <c r="B35" s="38" t="s">
        <v>369</v>
      </c>
      <c r="C35" s="38" t="s">
        <v>369</v>
      </c>
      <c r="D35" s="37" t="s">
        <v>68</v>
      </c>
      <c r="E35" s="37">
        <v>33</v>
      </c>
      <c r="F35" s="37"/>
      <c r="G35" s="37">
        <v>7</v>
      </c>
      <c r="H35" s="37">
        <v>1.1000000000000001</v>
      </c>
      <c r="I35" s="37">
        <v>2</v>
      </c>
      <c r="J35" s="37" t="s">
        <v>63</v>
      </c>
      <c r="K35" s="136" t="str">
        <f>IF(ISERROR(VLOOKUP(E35,'Edexcel vocabulary list'!D:D,1,FALSE)),"","yes")</f>
        <v>yes</v>
      </c>
      <c r="L35" s="37" t="s">
        <v>7500</v>
      </c>
      <c r="M35" s="37" t="s">
        <v>7500</v>
      </c>
      <c r="N35" s="37" t="s">
        <v>7500</v>
      </c>
      <c r="O35" s="106"/>
      <c r="P35" s="106"/>
      <c r="Q35" s="106"/>
    </row>
    <row r="36" spans="1:17" ht="17.25" customHeight="1" x14ac:dyDescent="0.3">
      <c r="A36" s="145" t="s">
        <v>490</v>
      </c>
      <c r="B36" s="38" t="s">
        <v>7505</v>
      </c>
      <c r="C36" s="38" t="s">
        <v>3091</v>
      </c>
      <c r="D36" s="37" t="s">
        <v>67</v>
      </c>
      <c r="E36" s="37">
        <v>1843</v>
      </c>
      <c r="F36" s="37"/>
      <c r="G36" s="37">
        <v>7</v>
      </c>
      <c r="H36" s="37">
        <v>1.1000000000000001</v>
      </c>
      <c r="I36" s="37">
        <v>2</v>
      </c>
      <c r="J36" s="37"/>
      <c r="K36" s="136" t="str">
        <f>IF(ISERROR(VLOOKUP(E36,'Edexcel vocabulary list'!D:D,1,FALSE)),"","yes")</f>
        <v>yes</v>
      </c>
      <c r="L36" s="37" t="s">
        <v>7500</v>
      </c>
      <c r="M36" s="37" t="s">
        <v>7500</v>
      </c>
      <c r="N36" s="37" t="s">
        <v>7500</v>
      </c>
      <c r="O36" s="106"/>
      <c r="P36" s="106"/>
      <c r="Q36" s="106"/>
    </row>
    <row r="37" spans="1:17" ht="17.25" customHeight="1" x14ac:dyDescent="0.3">
      <c r="A37" s="145" t="s">
        <v>7772</v>
      </c>
      <c r="B37" s="38" t="s">
        <v>3908</v>
      </c>
      <c r="C37" s="38" t="s">
        <v>7672</v>
      </c>
      <c r="D37" s="37" t="s">
        <v>66</v>
      </c>
      <c r="E37" s="37">
        <v>38</v>
      </c>
      <c r="F37" s="37"/>
      <c r="G37" s="37">
        <v>7</v>
      </c>
      <c r="H37" s="37">
        <v>1.1000000000000001</v>
      </c>
      <c r="I37" s="37">
        <v>2</v>
      </c>
      <c r="J37" s="37"/>
      <c r="K37" s="136" t="str">
        <f>IF(ISERROR(VLOOKUP(E37,'Edexcel vocabulary list'!D:D,1,FALSE)),"","yes")</f>
        <v/>
      </c>
      <c r="L37" s="37" t="s">
        <v>7500</v>
      </c>
      <c r="M37" s="37" t="s">
        <v>7500</v>
      </c>
      <c r="N37" s="37" t="s">
        <v>7500</v>
      </c>
      <c r="O37" s="150" t="s">
        <v>90</v>
      </c>
      <c r="P37" s="150">
        <f>COUNTIF(D:D, O37&amp;"*")</f>
        <v>61</v>
      </c>
      <c r="Q37" s="151">
        <f>P37/P$13</f>
        <v>0.48031496062992124</v>
      </c>
    </row>
    <row r="38" spans="1:17" ht="17.25" customHeight="1" x14ac:dyDescent="0.3">
      <c r="A38" s="145" t="s">
        <v>3842</v>
      </c>
      <c r="B38" s="38" t="s">
        <v>7514</v>
      </c>
      <c r="C38" s="38" t="s">
        <v>149</v>
      </c>
      <c r="D38" s="37" t="s">
        <v>7504</v>
      </c>
      <c r="E38" s="37">
        <v>8</v>
      </c>
      <c r="F38" s="37" t="s">
        <v>84</v>
      </c>
      <c r="G38" s="37">
        <v>7</v>
      </c>
      <c r="H38" s="37">
        <v>1.1000000000000001</v>
      </c>
      <c r="I38" s="37">
        <v>3</v>
      </c>
      <c r="J38" s="37"/>
      <c r="K38" s="136" t="str">
        <f>IF(ISERROR(VLOOKUP(E38,'Edexcel vocabulary list'!D:D,1,FALSE)),"","yes")</f>
        <v>yes</v>
      </c>
      <c r="L38" s="37" t="s">
        <v>7500</v>
      </c>
      <c r="M38" s="37" t="s">
        <v>7500</v>
      </c>
      <c r="N38" s="37" t="s">
        <v>7500</v>
      </c>
      <c r="O38" s="106"/>
      <c r="P38" s="106"/>
      <c r="Q38" s="106"/>
    </row>
    <row r="39" spans="1:17" ht="17.25" customHeight="1" x14ac:dyDescent="0.3">
      <c r="A39" s="145" t="s">
        <v>3475</v>
      </c>
      <c r="B39" s="38" t="s">
        <v>3769</v>
      </c>
      <c r="C39" s="38" t="s">
        <v>3769</v>
      </c>
      <c r="D39" s="37" t="s">
        <v>69</v>
      </c>
      <c r="E39" s="37">
        <v>1070</v>
      </c>
      <c r="F39" s="37"/>
      <c r="G39" s="37">
        <v>7</v>
      </c>
      <c r="H39" s="37">
        <v>1.1000000000000001</v>
      </c>
      <c r="I39" s="37">
        <v>2</v>
      </c>
      <c r="J39" s="37"/>
      <c r="K39" s="136" t="str">
        <f>IF(ISERROR(VLOOKUP(E39,'Edexcel vocabulary list'!D:D,1,FALSE)),"","yes")</f>
        <v>yes</v>
      </c>
      <c r="L39" s="37" t="s">
        <v>7500</v>
      </c>
      <c r="M39" s="37" t="s">
        <v>7500</v>
      </c>
      <c r="N39" s="37" t="s">
        <v>7500</v>
      </c>
      <c r="O39" s="106"/>
      <c r="P39" s="106"/>
      <c r="Q39" s="106"/>
    </row>
    <row r="40" spans="1:17" ht="17.25" customHeight="1" x14ac:dyDescent="0.3">
      <c r="A40" s="145" t="s">
        <v>7782</v>
      </c>
      <c r="B40" s="38" t="s">
        <v>7746</v>
      </c>
      <c r="C40" s="38" t="s">
        <v>93</v>
      </c>
      <c r="D40" s="37" t="s">
        <v>90</v>
      </c>
      <c r="E40" s="37">
        <v>633</v>
      </c>
      <c r="F40" s="37"/>
      <c r="G40" s="37">
        <v>7</v>
      </c>
      <c r="H40" s="37">
        <v>1.1000000000000001</v>
      </c>
      <c r="I40" s="37">
        <v>3</v>
      </c>
      <c r="J40" s="37" t="s">
        <v>3202</v>
      </c>
      <c r="K40" s="136" t="str">
        <f>IF(ISERROR(VLOOKUP(E40,'Edexcel vocabulary list'!D:D,1,FALSE)),"","yes")</f>
        <v>yes</v>
      </c>
      <c r="L40" s="37" t="s">
        <v>7500</v>
      </c>
      <c r="M40" s="37" t="s">
        <v>7500</v>
      </c>
      <c r="N40" s="37" t="s">
        <v>7500</v>
      </c>
      <c r="O40" s="106"/>
      <c r="P40" s="106"/>
      <c r="Q40" s="106"/>
    </row>
    <row r="41" spans="1:17" ht="17.25" customHeight="1" x14ac:dyDescent="0.3">
      <c r="A41" s="145" t="s">
        <v>7787</v>
      </c>
      <c r="B41" s="38" t="s">
        <v>7750</v>
      </c>
      <c r="C41" s="38" t="s">
        <v>91</v>
      </c>
      <c r="D41" s="37" t="s">
        <v>88</v>
      </c>
      <c r="E41" s="37">
        <v>1744</v>
      </c>
      <c r="F41" s="37"/>
      <c r="G41" s="37">
        <v>7</v>
      </c>
      <c r="H41" s="37">
        <v>1.1000000000000001</v>
      </c>
      <c r="I41" s="37">
        <v>3</v>
      </c>
      <c r="J41" s="37"/>
      <c r="K41" s="136" t="str">
        <f>IF(ISERROR(VLOOKUP(E41,'Edexcel vocabulary list'!D:D,1,FALSE)),"","yes")</f>
        <v>yes</v>
      </c>
      <c r="L41" s="37" t="s">
        <v>7500</v>
      </c>
      <c r="M41" s="37" t="s">
        <v>7500</v>
      </c>
      <c r="N41" s="37" t="s">
        <v>7500</v>
      </c>
      <c r="O41" s="106"/>
      <c r="P41" s="106"/>
      <c r="Q41" s="106"/>
    </row>
    <row r="42" spans="1:17" ht="17.25" customHeight="1" x14ac:dyDescent="0.3">
      <c r="A42" s="145" t="s">
        <v>7788</v>
      </c>
      <c r="B42" s="38" t="s">
        <v>7751</v>
      </c>
      <c r="C42" s="38" t="s">
        <v>4209</v>
      </c>
      <c r="D42" s="37" t="s">
        <v>88</v>
      </c>
      <c r="E42" s="37">
        <v>4002</v>
      </c>
      <c r="F42" s="37"/>
      <c r="G42" s="37">
        <v>7</v>
      </c>
      <c r="H42" s="37">
        <v>1.1000000000000001</v>
      </c>
      <c r="I42" s="37">
        <v>3</v>
      </c>
      <c r="J42" s="37" t="s">
        <v>63</v>
      </c>
      <c r="K42" s="136" t="str">
        <f>IF(ISERROR(VLOOKUP(E42,'Edexcel vocabulary list'!D:D,1,FALSE)),"","yes")</f>
        <v>yes</v>
      </c>
      <c r="L42" s="37" t="s">
        <v>7500</v>
      </c>
      <c r="M42" s="37" t="s">
        <v>7500</v>
      </c>
      <c r="N42" s="37" t="s">
        <v>7500</v>
      </c>
      <c r="O42" s="106"/>
      <c r="P42" s="106"/>
      <c r="Q42" s="106"/>
    </row>
    <row r="43" spans="1:17" ht="17.25" customHeight="1" x14ac:dyDescent="0.3">
      <c r="A43" s="145" t="s">
        <v>8060</v>
      </c>
      <c r="B43" s="38" t="s">
        <v>7752</v>
      </c>
      <c r="C43" s="38" t="s">
        <v>3261</v>
      </c>
      <c r="D43" s="37" t="s">
        <v>90</v>
      </c>
      <c r="E43" s="37">
        <v>488</v>
      </c>
      <c r="F43" s="37"/>
      <c r="G43" s="37">
        <v>7</v>
      </c>
      <c r="H43" s="37">
        <v>1.1000000000000001</v>
      </c>
      <c r="I43" s="37">
        <v>3</v>
      </c>
      <c r="J43" s="37" t="s">
        <v>63</v>
      </c>
      <c r="K43" s="136" t="str">
        <f>IF(ISERROR(VLOOKUP(E43,'Edexcel vocabulary list'!D:D,1,FALSE)),"","yes")</f>
        <v>yes</v>
      </c>
      <c r="L43" s="37" t="s">
        <v>7500</v>
      </c>
      <c r="M43" s="37" t="s">
        <v>7500</v>
      </c>
      <c r="N43" s="37" t="s">
        <v>7500</v>
      </c>
      <c r="O43" s="106"/>
      <c r="P43" s="106"/>
      <c r="Q43" s="106"/>
    </row>
    <row r="44" spans="1:17" ht="17.25" customHeight="1" x14ac:dyDescent="0.3">
      <c r="A44" s="145" t="s">
        <v>7783</v>
      </c>
      <c r="B44" s="38" t="s">
        <v>7747</v>
      </c>
      <c r="C44" s="38" t="s">
        <v>94</v>
      </c>
      <c r="D44" s="37" t="s">
        <v>90</v>
      </c>
      <c r="E44" s="37">
        <v>125</v>
      </c>
      <c r="F44" s="37"/>
      <c r="G44" s="37">
        <v>7</v>
      </c>
      <c r="H44" s="37">
        <v>1.1000000000000001</v>
      </c>
      <c r="I44" s="37">
        <v>3</v>
      </c>
      <c r="J44" s="37" t="s">
        <v>63</v>
      </c>
      <c r="K44" s="136" t="str">
        <f>IF(ISERROR(VLOOKUP(E44,'Edexcel vocabulary list'!D:D,1,FALSE)),"","yes")</f>
        <v>yes</v>
      </c>
      <c r="L44" s="37" t="s">
        <v>7500</v>
      </c>
      <c r="M44" s="37" t="s">
        <v>7500</v>
      </c>
      <c r="N44" s="37" t="s">
        <v>7500</v>
      </c>
      <c r="O44" s="106"/>
      <c r="P44" s="106"/>
      <c r="Q44" s="106"/>
    </row>
    <row r="45" spans="1:17" ht="17.25" customHeight="1" x14ac:dyDescent="0.3">
      <c r="A45" s="145" t="s">
        <v>8430</v>
      </c>
      <c r="B45" s="38" t="s">
        <v>3725</v>
      </c>
      <c r="C45" s="38" t="s">
        <v>8432</v>
      </c>
      <c r="D45" s="37" t="s">
        <v>69</v>
      </c>
      <c r="E45" s="37">
        <v>3</v>
      </c>
      <c r="F45" s="37" t="s">
        <v>85</v>
      </c>
      <c r="G45" s="37">
        <v>7</v>
      </c>
      <c r="H45" s="37">
        <v>1.1000000000000001</v>
      </c>
      <c r="I45" s="37">
        <v>3</v>
      </c>
      <c r="J45" s="37"/>
      <c r="K45" s="136" t="str">
        <f>IF(ISERROR(VLOOKUP(E45,'Edexcel vocabulary list'!D:D,1,FALSE)),"","yes")</f>
        <v>yes</v>
      </c>
      <c r="L45" s="37" t="s">
        <v>7500</v>
      </c>
      <c r="M45" s="37" t="s">
        <v>7500</v>
      </c>
      <c r="N45" s="37"/>
      <c r="O45" s="106"/>
      <c r="P45" s="106"/>
      <c r="Q45" s="106"/>
    </row>
    <row r="46" spans="1:17" ht="17.25" customHeight="1" x14ac:dyDescent="0.3">
      <c r="A46" s="145" t="s">
        <v>7781</v>
      </c>
      <c r="B46" s="38" t="s">
        <v>3724</v>
      </c>
      <c r="C46" s="38" t="s">
        <v>8431</v>
      </c>
      <c r="D46" s="37" t="s">
        <v>69</v>
      </c>
      <c r="E46" s="37">
        <v>3</v>
      </c>
      <c r="F46" s="37"/>
      <c r="G46" s="37">
        <v>7</v>
      </c>
      <c r="H46" s="37">
        <v>1.1000000000000001</v>
      </c>
      <c r="I46" s="37">
        <v>3</v>
      </c>
      <c r="J46" s="37"/>
      <c r="K46" s="136" t="str">
        <f>IF(ISERROR(VLOOKUP(E46,'Edexcel vocabulary list'!D:D,1,FALSE)),"","yes")</f>
        <v>yes</v>
      </c>
      <c r="L46" s="37" t="s">
        <v>7500</v>
      </c>
      <c r="M46" s="37" t="s">
        <v>7500</v>
      </c>
      <c r="N46" s="37" t="s">
        <v>7500</v>
      </c>
      <c r="O46" s="106"/>
      <c r="P46" s="106"/>
      <c r="Q46" s="106"/>
    </row>
    <row r="47" spans="1:17" ht="17.25" customHeight="1" x14ac:dyDescent="0.3">
      <c r="A47" s="145" t="s">
        <v>7785</v>
      </c>
      <c r="B47" s="38" t="s">
        <v>8307</v>
      </c>
      <c r="C47" s="38" t="s">
        <v>86</v>
      </c>
      <c r="D47" s="37" t="s">
        <v>88</v>
      </c>
      <c r="E47" s="37">
        <v>1002</v>
      </c>
      <c r="F47" s="37"/>
      <c r="G47" s="37">
        <v>7</v>
      </c>
      <c r="H47" s="37">
        <v>1.1000000000000001</v>
      </c>
      <c r="I47" s="37">
        <v>3</v>
      </c>
      <c r="J47" s="37"/>
      <c r="K47" s="136" t="str">
        <f>IF(ISERROR(VLOOKUP(E47,'Edexcel vocabulary list'!D:D,1,FALSE)),"","yes")</f>
        <v>yes</v>
      </c>
      <c r="L47" s="37" t="s">
        <v>7500</v>
      </c>
      <c r="M47" s="37" t="s">
        <v>7500</v>
      </c>
      <c r="N47" s="37" t="s">
        <v>7500</v>
      </c>
      <c r="O47" s="106"/>
      <c r="P47" s="106"/>
      <c r="Q47" s="106"/>
    </row>
    <row r="48" spans="1:17" ht="17.25" customHeight="1" x14ac:dyDescent="0.3">
      <c r="A48" s="145" t="s">
        <v>7784</v>
      </c>
      <c r="B48" s="38" t="s">
        <v>7748</v>
      </c>
      <c r="C48" s="38" t="s">
        <v>95</v>
      </c>
      <c r="D48" s="37" t="s">
        <v>90</v>
      </c>
      <c r="E48" s="37">
        <v>239</v>
      </c>
      <c r="F48" s="37"/>
      <c r="G48" s="37">
        <v>7</v>
      </c>
      <c r="H48" s="37">
        <v>1.1000000000000001</v>
      </c>
      <c r="I48" s="37">
        <v>3</v>
      </c>
      <c r="J48" s="37" t="s">
        <v>63</v>
      </c>
      <c r="K48" s="136" t="str">
        <f>IF(ISERROR(VLOOKUP(E48,'Edexcel vocabulary list'!D:D,1,FALSE)),"","yes")</f>
        <v/>
      </c>
      <c r="L48" s="37" t="s">
        <v>7500</v>
      </c>
      <c r="M48" s="37" t="s">
        <v>7500</v>
      </c>
      <c r="N48" s="37" t="s">
        <v>7500</v>
      </c>
      <c r="O48" s="106"/>
      <c r="P48" s="106"/>
      <c r="Q48" s="106"/>
    </row>
    <row r="49" spans="1:17" ht="17.25" customHeight="1" x14ac:dyDescent="0.3">
      <c r="A49" s="145" t="s">
        <v>138</v>
      </c>
      <c r="B49" s="38" t="s">
        <v>3731</v>
      </c>
      <c r="C49" s="38" t="s">
        <v>3731</v>
      </c>
      <c r="D49" s="37" t="s">
        <v>67</v>
      </c>
      <c r="E49" s="37">
        <v>94</v>
      </c>
      <c r="F49" s="37"/>
      <c r="G49" s="37">
        <v>7</v>
      </c>
      <c r="H49" s="37">
        <v>1.1000000000000001</v>
      </c>
      <c r="I49" s="37">
        <v>3</v>
      </c>
      <c r="J49" s="37" t="s">
        <v>3202</v>
      </c>
      <c r="K49" s="136" t="str">
        <f>IF(ISERROR(VLOOKUP(E49,'Edexcel vocabulary list'!D:D,1,FALSE)),"","yes")</f>
        <v>yes</v>
      </c>
      <c r="L49" s="37" t="s">
        <v>7500</v>
      </c>
      <c r="M49" s="37" t="s">
        <v>7500</v>
      </c>
      <c r="N49" s="37"/>
      <c r="O49" s="106"/>
      <c r="P49" s="106"/>
      <c r="Q49" s="106"/>
    </row>
    <row r="50" spans="1:17" ht="17.25" customHeight="1" x14ac:dyDescent="0.3">
      <c r="A50" s="145" t="s">
        <v>3723</v>
      </c>
      <c r="B50" s="38" t="s">
        <v>7513</v>
      </c>
      <c r="C50" s="38" t="s">
        <v>150</v>
      </c>
      <c r="D50" s="37" t="s">
        <v>7504</v>
      </c>
      <c r="E50" s="37">
        <v>8</v>
      </c>
      <c r="F50" s="37" t="s">
        <v>84</v>
      </c>
      <c r="G50" s="37">
        <v>7</v>
      </c>
      <c r="H50" s="37">
        <v>1.1000000000000001</v>
      </c>
      <c r="I50" s="37">
        <v>3</v>
      </c>
      <c r="J50" s="37"/>
      <c r="K50" s="136" t="str">
        <f>IF(ISERROR(VLOOKUP(E50,'Edexcel vocabulary list'!D:D,1,FALSE)),"","yes")</f>
        <v>yes</v>
      </c>
      <c r="L50" s="37" t="s">
        <v>7500</v>
      </c>
      <c r="M50" s="37" t="s">
        <v>7500</v>
      </c>
      <c r="N50" s="37" t="s">
        <v>7500</v>
      </c>
      <c r="O50" s="106"/>
      <c r="P50" s="106"/>
      <c r="Q50" s="106"/>
    </row>
    <row r="51" spans="1:17" ht="17.25" customHeight="1" x14ac:dyDescent="0.3">
      <c r="A51" s="145" t="s">
        <v>3726</v>
      </c>
      <c r="B51" s="38" t="s">
        <v>7517</v>
      </c>
      <c r="C51" s="38" t="s">
        <v>151</v>
      </c>
      <c r="D51" s="37" t="s">
        <v>7504</v>
      </c>
      <c r="E51" s="37">
        <v>8</v>
      </c>
      <c r="F51" s="37" t="s">
        <v>84</v>
      </c>
      <c r="G51" s="37">
        <v>7</v>
      </c>
      <c r="H51" s="37">
        <v>1.1000000000000001</v>
      </c>
      <c r="I51" s="37">
        <v>4</v>
      </c>
      <c r="J51" s="37"/>
      <c r="K51" s="136" t="str">
        <f>IF(ISERROR(VLOOKUP(E51,'Edexcel vocabulary list'!D:D,1,FALSE)),"","yes")</f>
        <v>yes</v>
      </c>
      <c r="L51" s="37" t="s">
        <v>7500</v>
      </c>
      <c r="M51" s="37" t="s">
        <v>7500</v>
      </c>
      <c r="N51" s="37" t="s">
        <v>7500</v>
      </c>
      <c r="O51" s="106"/>
      <c r="P51" s="106"/>
      <c r="Q51" s="106"/>
    </row>
    <row r="52" spans="1:17" ht="17.25" customHeight="1" x14ac:dyDescent="0.3">
      <c r="A52" s="145" t="s">
        <v>3733</v>
      </c>
      <c r="B52" s="38" t="s">
        <v>7524</v>
      </c>
      <c r="C52" s="38" t="s">
        <v>153</v>
      </c>
      <c r="D52" s="37" t="s">
        <v>7504</v>
      </c>
      <c r="E52" s="37">
        <v>25</v>
      </c>
      <c r="F52" s="37" t="s">
        <v>140</v>
      </c>
      <c r="G52" s="37">
        <v>7</v>
      </c>
      <c r="H52" s="37">
        <v>1.1000000000000001</v>
      </c>
      <c r="I52" s="37">
        <v>7</v>
      </c>
      <c r="J52" s="37"/>
      <c r="K52" s="136" t="str">
        <f>IF(ISERROR(VLOOKUP(E52,'Edexcel vocabulary list'!D:D,1,FALSE)),"","yes")</f>
        <v/>
      </c>
      <c r="L52" s="37" t="s">
        <v>7500</v>
      </c>
      <c r="M52" s="37" t="s">
        <v>7500</v>
      </c>
      <c r="N52" s="37" t="s">
        <v>7500</v>
      </c>
      <c r="O52" s="106"/>
      <c r="P52" s="106"/>
      <c r="Q52" s="106"/>
    </row>
    <row r="53" spans="1:17" ht="17.25" customHeight="1" x14ac:dyDescent="0.3">
      <c r="A53" s="145" t="s">
        <v>7789</v>
      </c>
      <c r="B53" s="38" t="s">
        <v>80</v>
      </c>
      <c r="C53" s="38" t="s">
        <v>80</v>
      </c>
      <c r="D53" s="37" t="s">
        <v>66</v>
      </c>
      <c r="E53" s="37">
        <v>12</v>
      </c>
      <c r="F53" s="37"/>
      <c r="G53" s="37">
        <v>7</v>
      </c>
      <c r="H53" s="37">
        <v>1.1000000000000001</v>
      </c>
      <c r="I53" s="37">
        <v>3</v>
      </c>
      <c r="J53" s="37"/>
      <c r="K53" s="136" t="str">
        <f>IF(ISERROR(VLOOKUP(E53,'Edexcel vocabulary list'!D:D,1,FALSE)),"","yes")</f>
        <v/>
      </c>
      <c r="L53" s="37" t="s">
        <v>7500</v>
      </c>
      <c r="M53" s="37" t="s">
        <v>7500</v>
      </c>
      <c r="N53" s="37" t="s">
        <v>7500</v>
      </c>
      <c r="O53" s="106"/>
      <c r="P53" s="106"/>
      <c r="Q53" s="106"/>
    </row>
    <row r="54" spans="1:17" ht="17.25" customHeight="1" x14ac:dyDescent="0.3">
      <c r="A54" s="145" t="s">
        <v>84</v>
      </c>
      <c r="B54" s="38" t="s">
        <v>3267</v>
      </c>
      <c r="C54" s="38" t="s">
        <v>511</v>
      </c>
      <c r="D54" s="37" t="s">
        <v>7503</v>
      </c>
      <c r="E54" s="37">
        <v>8</v>
      </c>
      <c r="F54" s="37"/>
      <c r="G54" s="37">
        <v>7</v>
      </c>
      <c r="H54" s="37">
        <v>1.1000000000000001</v>
      </c>
      <c r="I54" s="37">
        <v>3</v>
      </c>
      <c r="J54" s="37" t="s">
        <v>3202</v>
      </c>
      <c r="K54" s="136" t="str">
        <f>IF(ISERROR(VLOOKUP(E54,'Edexcel vocabulary list'!D:D,1,FALSE)),"","yes")</f>
        <v>yes</v>
      </c>
      <c r="L54" s="37" t="s">
        <v>7500</v>
      </c>
      <c r="M54" s="37" t="s">
        <v>7500</v>
      </c>
      <c r="N54" s="37" t="s">
        <v>7500</v>
      </c>
      <c r="O54" s="106"/>
      <c r="P54" s="106"/>
      <c r="Q54" s="106"/>
    </row>
    <row r="55" spans="1:17" ht="17.25" customHeight="1" x14ac:dyDescent="0.3">
      <c r="A55" s="145" t="s">
        <v>3317</v>
      </c>
      <c r="B55" s="38" t="s">
        <v>3348</v>
      </c>
      <c r="C55" s="38" t="s">
        <v>3348</v>
      </c>
      <c r="D55" s="37" t="s">
        <v>66</v>
      </c>
      <c r="E55" s="37">
        <v>14</v>
      </c>
      <c r="F55" s="37"/>
      <c r="G55" s="37">
        <v>7</v>
      </c>
      <c r="H55" s="37">
        <v>1.1000000000000001</v>
      </c>
      <c r="I55" s="37">
        <v>3</v>
      </c>
      <c r="J55" s="37" t="s">
        <v>63</v>
      </c>
      <c r="K55" s="136" t="str">
        <f>IF(ISERROR(VLOOKUP(E55,'Edexcel vocabulary list'!D:D,1,FALSE)),"","yes")</f>
        <v>yes</v>
      </c>
      <c r="L55" s="37" t="s">
        <v>7500</v>
      </c>
      <c r="M55" s="37" t="s">
        <v>7500</v>
      </c>
      <c r="N55" s="37" t="s">
        <v>7500</v>
      </c>
      <c r="O55" s="106"/>
      <c r="P55" s="106"/>
      <c r="Q55" s="106"/>
    </row>
    <row r="56" spans="1:17" ht="17.25" customHeight="1" x14ac:dyDescent="0.3">
      <c r="A56" s="145" t="s">
        <v>7790</v>
      </c>
      <c r="B56" s="38" t="s">
        <v>7754</v>
      </c>
      <c r="C56" s="38" t="s">
        <v>108</v>
      </c>
      <c r="D56" s="37" t="s">
        <v>88</v>
      </c>
      <c r="E56" s="37">
        <v>4594</v>
      </c>
      <c r="F56" s="37"/>
      <c r="G56" s="37">
        <v>7</v>
      </c>
      <c r="H56" s="37">
        <v>1.1000000000000001</v>
      </c>
      <c r="I56" s="37">
        <v>4</v>
      </c>
      <c r="J56" s="37" t="s">
        <v>3202</v>
      </c>
      <c r="K56" s="136" t="str">
        <f>IF(ISERROR(VLOOKUP(E56,'Edexcel vocabulary list'!D:D,1,FALSE)),"","yes")</f>
        <v>yes</v>
      </c>
      <c r="L56" s="37" t="s">
        <v>7500</v>
      </c>
      <c r="M56" s="37" t="s">
        <v>7500</v>
      </c>
      <c r="N56" s="37" t="s">
        <v>7500</v>
      </c>
      <c r="O56" s="106"/>
      <c r="P56" s="106"/>
      <c r="Q56" s="106"/>
    </row>
    <row r="57" spans="1:17" ht="17.25" customHeight="1" x14ac:dyDescent="0.3">
      <c r="A57" s="145" t="s">
        <v>7786</v>
      </c>
      <c r="B57" s="38" t="s">
        <v>7749</v>
      </c>
      <c r="C57" s="38" t="s">
        <v>92</v>
      </c>
      <c r="D57" s="37" t="s">
        <v>88</v>
      </c>
      <c r="E57" s="37">
        <v>358</v>
      </c>
      <c r="F57" s="37"/>
      <c r="G57" s="37">
        <v>7</v>
      </c>
      <c r="H57" s="37">
        <v>1.1000000000000001</v>
      </c>
      <c r="I57" s="37">
        <v>4</v>
      </c>
      <c r="J57" s="37"/>
      <c r="K57" s="136" t="str">
        <f>IF(ISERROR(VLOOKUP(E57,'Edexcel vocabulary list'!D:D,1,FALSE)),"","yes")</f>
        <v>yes</v>
      </c>
      <c r="L57" s="37" t="s">
        <v>7500</v>
      </c>
      <c r="M57" s="37" t="s">
        <v>7500</v>
      </c>
      <c r="N57" s="37" t="s">
        <v>7500</v>
      </c>
      <c r="O57" s="106"/>
      <c r="P57" s="106"/>
      <c r="Q57" s="106"/>
    </row>
    <row r="58" spans="1:17" ht="17.25" customHeight="1" x14ac:dyDescent="0.3">
      <c r="A58" s="145" t="s">
        <v>7791</v>
      </c>
      <c r="B58" s="145" t="s">
        <v>7755</v>
      </c>
      <c r="C58" s="38" t="s">
        <v>110</v>
      </c>
      <c r="D58" s="37" t="s">
        <v>90</v>
      </c>
      <c r="E58" s="37">
        <v>881</v>
      </c>
      <c r="F58" s="37"/>
      <c r="G58" s="37">
        <v>7</v>
      </c>
      <c r="H58" s="37">
        <v>1.1000000000000001</v>
      </c>
      <c r="I58" s="37">
        <v>4</v>
      </c>
      <c r="J58" s="37" t="s">
        <v>63</v>
      </c>
      <c r="K58" s="136" t="str">
        <f>IF(ISERROR(VLOOKUP(E58,'Edexcel vocabulary list'!D:D,1,FALSE)),"","yes")</f>
        <v>yes</v>
      </c>
      <c r="L58" s="37" t="s">
        <v>7500</v>
      </c>
      <c r="M58" s="37" t="s">
        <v>7500</v>
      </c>
      <c r="N58" s="37" t="s">
        <v>7500</v>
      </c>
      <c r="O58" s="106"/>
      <c r="P58" s="106"/>
      <c r="Q58" s="106"/>
    </row>
    <row r="59" spans="1:17" ht="17.25" customHeight="1" x14ac:dyDescent="0.3">
      <c r="A59" s="145" t="s">
        <v>7792</v>
      </c>
      <c r="B59" s="38" t="s">
        <v>7756</v>
      </c>
      <c r="C59" s="38" t="s">
        <v>109</v>
      </c>
      <c r="D59" s="37" t="s">
        <v>88</v>
      </c>
      <c r="E59" s="37">
        <v>2201</v>
      </c>
      <c r="F59" s="37"/>
      <c r="G59" s="37">
        <v>7</v>
      </c>
      <c r="H59" s="37">
        <v>1.1000000000000001</v>
      </c>
      <c r="I59" s="37">
        <v>4</v>
      </c>
      <c r="J59" s="37" t="s">
        <v>63</v>
      </c>
      <c r="K59" s="136" t="str">
        <f>IF(ISERROR(VLOOKUP(E59,'Edexcel vocabulary list'!D:D,1,FALSE)),"","yes")</f>
        <v>yes</v>
      </c>
      <c r="L59" s="37" t="s">
        <v>7500</v>
      </c>
      <c r="M59" s="37" t="s">
        <v>7500</v>
      </c>
      <c r="N59" s="37" t="s">
        <v>7500</v>
      </c>
      <c r="O59" s="106"/>
      <c r="P59" s="106"/>
      <c r="Q59" s="106"/>
    </row>
    <row r="60" spans="1:17" ht="17.25" customHeight="1" x14ac:dyDescent="0.3">
      <c r="A60" s="145" t="s">
        <v>3727</v>
      </c>
      <c r="B60" s="38" t="s">
        <v>7518</v>
      </c>
      <c r="C60" s="38" t="s">
        <v>3909</v>
      </c>
      <c r="D60" s="37" t="s">
        <v>67</v>
      </c>
      <c r="E60" s="37">
        <v>803</v>
      </c>
      <c r="F60" s="37"/>
      <c r="G60" s="37">
        <v>7</v>
      </c>
      <c r="H60" s="37">
        <v>1.1000000000000001</v>
      </c>
      <c r="I60" s="37">
        <v>4</v>
      </c>
      <c r="J60" s="37" t="s">
        <v>63</v>
      </c>
      <c r="K60" s="136" t="str">
        <f>IF(ISERROR(VLOOKUP(E60,'Edexcel vocabulary list'!D:D,1,FALSE)),"","yes")</f>
        <v>yes</v>
      </c>
      <c r="L60" s="37" t="s">
        <v>7500</v>
      </c>
      <c r="M60" s="37" t="s">
        <v>7500</v>
      </c>
      <c r="N60" s="37"/>
      <c r="O60" s="106"/>
      <c r="P60" s="106"/>
      <c r="Q60" s="106"/>
    </row>
    <row r="61" spans="1:17" ht="17.25" customHeight="1" x14ac:dyDescent="0.3">
      <c r="A61" s="145" t="s">
        <v>111</v>
      </c>
      <c r="B61" s="38" t="s">
        <v>7516</v>
      </c>
      <c r="C61" s="38" t="s">
        <v>3909</v>
      </c>
      <c r="D61" s="37" t="s">
        <v>67</v>
      </c>
      <c r="E61" s="37">
        <v>803</v>
      </c>
      <c r="F61" s="37"/>
      <c r="G61" s="37">
        <v>7</v>
      </c>
      <c r="H61" s="37">
        <v>1.1000000000000001</v>
      </c>
      <c r="I61" s="37">
        <v>4</v>
      </c>
      <c r="J61" s="37" t="s">
        <v>63</v>
      </c>
      <c r="K61" s="136" t="str">
        <f>IF(ISERROR(VLOOKUP(E61,'Edexcel vocabulary list'!D:D,1,FALSE)),"","yes")</f>
        <v>yes</v>
      </c>
      <c r="L61" s="37" t="s">
        <v>7500</v>
      </c>
      <c r="M61" s="37" t="s">
        <v>7500</v>
      </c>
      <c r="N61" s="37" t="s">
        <v>7500</v>
      </c>
      <c r="O61" s="106"/>
      <c r="P61" s="106"/>
      <c r="Q61" s="106"/>
    </row>
    <row r="62" spans="1:17" ht="17.25" customHeight="1" x14ac:dyDescent="0.3">
      <c r="A62" s="145" t="s">
        <v>114</v>
      </c>
      <c r="B62" s="38" t="s">
        <v>115</v>
      </c>
      <c r="C62" s="38" t="s">
        <v>115</v>
      </c>
      <c r="D62" s="37" t="s">
        <v>67</v>
      </c>
      <c r="E62" s="37">
        <v>672</v>
      </c>
      <c r="F62" s="37"/>
      <c r="G62" s="37">
        <v>7</v>
      </c>
      <c r="H62" s="37">
        <v>1.1000000000000001</v>
      </c>
      <c r="I62" s="37">
        <v>4</v>
      </c>
      <c r="J62" s="37"/>
      <c r="K62" s="136" t="str">
        <f>IF(ISERROR(VLOOKUP(E62,'Edexcel vocabulary list'!D:D,1,FALSE)),"","yes")</f>
        <v>yes</v>
      </c>
      <c r="L62" s="37" t="s">
        <v>7500</v>
      </c>
      <c r="M62" s="37" t="s">
        <v>7500</v>
      </c>
      <c r="N62" s="37" t="s">
        <v>7500</v>
      </c>
      <c r="O62" s="106"/>
      <c r="P62" s="106"/>
      <c r="Q62" s="106"/>
    </row>
    <row r="63" spans="1:17" ht="17.25" customHeight="1" x14ac:dyDescent="0.3">
      <c r="A63" s="145" t="s">
        <v>3478</v>
      </c>
      <c r="B63" s="38" t="s">
        <v>8057</v>
      </c>
      <c r="C63" s="38" t="s">
        <v>8058</v>
      </c>
      <c r="D63" s="37" t="s">
        <v>3224</v>
      </c>
      <c r="E63" s="37">
        <v>1103</v>
      </c>
      <c r="F63" s="37"/>
      <c r="G63" s="37">
        <v>7</v>
      </c>
      <c r="H63" s="37">
        <v>1.1000000000000001</v>
      </c>
      <c r="I63" s="37">
        <v>4</v>
      </c>
      <c r="J63" s="37"/>
      <c r="K63" s="136"/>
      <c r="L63" s="37" t="s">
        <v>7500</v>
      </c>
      <c r="M63" s="37" t="s">
        <v>7500</v>
      </c>
      <c r="N63" s="37" t="s">
        <v>7500</v>
      </c>
      <c r="O63" s="106"/>
      <c r="P63" s="106"/>
      <c r="Q63" s="106"/>
    </row>
    <row r="64" spans="1:17" ht="17.25" customHeight="1" x14ac:dyDescent="0.3">
      <c r="A64" s="145" t="s">
        <v>112</v>
      </c>
      <c r="B64" s="38" t="s">
        <v>7519</v>
      </c>
      <c r="C64" s="38" t="s">
        <v>113</v>
      </c>
      <c r="D64" s="37" t="s">
        <v>67</v>
      </c>
      <c r="E64" s="37">
        <v>1239</v>
      </c>
      <c r="F64" s="37"/>
      <c r="G64" s="37">
        <v>7</v>
      </c>
      <c r="H64" s="37">
        <v>1.1000000000000001</v>
      </c>
      <c r="I64" s="37">
        <v>4</v>
      </c>
      <c r="J64" s="37"/>
      <c r="K64" s="136" t="str">
        <f>IF(ISERROR(VLOOKUP(E64,'Edexcel vocabulary list'!D:D,1,FALSE)),"","yes")</f>
        <v/>
      </c>
      <c r="L64" s="37" t="s">
        <v>7500</v>
      </c>
      <c r="M64" s="37" t="s">
        <v>7500</v>
      </c>
      <c r="N64" s="37" t="s">
        <v>7500</v>
      </c>
      <c r="O64" s="106"/>
      <c r="P64" s="106"/>
      <c r="Q64" s="106"/>
    </row>
    <row r="65" spans="1:17" ht="17.25" customHeight="1" x14ac:dyDescent="0.3">
      <c r="A65" s="145" t="s">
        <v>58</v>
      </c>
      <c r="B65" s="38" t="s">
        <v>64</v>
      </c>
      <c r="C65" s="38" t="s">
        <v>64</v>
      </c>
      <c r="D65" s="37" t="s">
        <v>69</v>
      </c>
      <c r="E65" s="37">
        <v>75</v>
      </c>
      <c r="F65" s="37"/>
      <c r="G65" s="37">
        <v>7</v>
      </c>
      <c r="H65" s="37">
        <v>1.1000000000000001</v>
      </c>
      <c r="I65" s="37">
        <v>4</v>
      </c>
      <c r="J65" s="37"/>
      <c r="K65" s="136" t="str">
        <f>IF(ISERROR(VLOOKUP(E65,'Edexcel vocabulary list'!D:D,1,FALSE)),"","yes")</f>
        <v/>
      </c>
      <c r="L65" s="37" t="s">
        <v>7500</v>
      </c>
      <c r="M65" s="37" t="s">
        <v>7500</v>
      </c>
      <c r="N65" s="37" t="s">
        <v>7500</v>
      </c>
      <c r="O65" s="106"/>
      <c r="P65" s="106"/>
      <c r="Q65" s="106"/>
    </row>
    <row r="66" spans="1:17" ht="17.25" customHeight="1" x14ac:dyDescent="0.3">
      <c r="A66" s="145" t="s">
        <v>57</v>
      </c>
      <c r="B66" s="38" t="s">
        <v>63</v>
      </c>
      <c r="C66" s="38" t="s">
        <v>63</v>
      </c>
      <c r="D66" s="37" t="s">
        <v>69</v>
      </c>
      <c r="E66" s="37">
        <v>284</v>
      </c>
      <c r="F66" s="37"/>
      <c r="G66" s="37">
        <v>7</v>
      </c>
      <c r="H66" s="37">
        <v>1.1000000000000001</v>
      </c>
      <c r="I66" s="37">
        <v>4</v>
      </c>
      <c r="J66" s="37"/>
      <c r="K66" s="136" t="str">
        <f>IF(ISERROR(VLOOKUP(E66,'Edexcel vocabulary list'!D:D,1,FALSE)),"","yes")</f>
        <v/>
      </c>
      <c r="L66" s="37" t="s">
        <v>7500</v>
      </c>
      <c r="M66" s="37" t="s">
        <v>7500</v>
      </c>
      <c r="N66" s="37" t="s">
        <v>7500</v>
      </c>
      <c r="O66" s="106"/>
      <c r="P66" s="106"/>
      <c r="Q66" s="106"/>
    </row>
    <row r="67" spans="1:17" ht="17.25" customHeight="1" x14ac:dyDescent="0.3">
      <c r="A67" s="145" t="s">
        <v>3732</v>
      </c>
      <c r="B67" s="38" t="s">
        <v>7523</v>
      </c>
      <c r="C67" s="38" t="s">
        <v>155</v>
      </c>
      <c r="D67" s="37" t="s">
        <v>65</v>
      </c>
      <c r="E67" s="37">
        <v>25</v>
      </c>
      <c r="F67" s="37" t="s">
        <v>140</v>
      </c>
      <c r="G67" s="37">
        <v>7</v>
      </c>
      <c r="H67" s="37">
        <v>1.1000000000000001</v>
      </c>
      <c r="I67" s="37">
        <v>7</v>
      </c>
      <c r="J67" s="37"/>
      <c r="K67" s="136" t="str">
        <f>IF(ISERROR(VLOOKUP(E67,'Edexcel vocabulary list'!D:D,1,FALSE)),"","yes")</f>
        <v/>
      </c>
      <c r="L67" s="37" t="s">
        <v>7500</v>
      </c>
      <c r="M67" s="37" t="s">
        <v>7500</v>
      </c>
      <c r="N67" s="37" t="s">
        <v>7500</v>
      </c>
      <c r="O67" s="106"/>
      <c r="P67" s="106"/>
      <c r="Q67" s="106"/>
    </row>
    <row r="68" spans="1:17" ht="17.25" customHeight="1" x14ac:dyDescent="0.3">
      <c r="A68" s="146" t="s">
        <v>8320</v>
      </c>
      <c r="B68" s="138" t="s">
        <v>96</v>
      </c>
      <c r="C68" s="138" t="s">
        <v>8319</v>
      </c>
      <c r="D68" s="139" t="s">
        <v>66</v>
      </c>
      <c r="E68" s="139">
        <v>13</v>
      </c>
      <c r="F68" s="139"/>
      <c r="G68" s="139">
        <v>7</v>
      </c>
      <c r="H68" s="139">
        <v>1.1000000000000001</v>
      </c>
      <c r="I68" s="139">
        <v>5</v>
      </c>
      <c r="J68" s="139" t="s">
        <v>3202</v>
      </c>
      <c r="K68" s="140" t="str">
        <f>IF(ISERROR(VLOOKUP(E68,'Edexcel vocabulary list'!D:D,1,FALSE)),"","yes")</f>
        <v/>
      </c>
      <c r="L68" s="139" t="s">
        <v>7500</v>
      </c>
      <c r="M68" s="139" t="s">
        <v>7500</v>
      </c>
      <c r="N68" s="139"/>
      <c r="O68" s="150"/>
      <c r="P68" s="150"/>
      <c r="Q68" s="151"/>
    </row>
    <row r="69" spans="1:17" ht="17.25" customHeight="1" x14ac:dyDescent="0.3">
      <c r="A69" s="146" t="s">
        <v>8321</v>
      </c>
      <c r="B69" s="138" t="s">
        <v>154</v>
      </c>
      <c r="C69" s="138" t="s">
        <v>7672</v>
      </c>
      <c r="D69" s="139" t="s">
        <v>66</v>
      </c>
      <c r="E69" s="139">
        <v>38</v>
      </c>
      <c r="F69" s="139"/>
      <c r="G69" s="139">
        <v>7</v>
      </c>
      <c r="H69" s="139">
        <v>1.1000000000000001</v>
      </c>
      <c r="I69" s="139">
        <v>5</v>
      </c>
      <c r="J69" s="139"/>
      <c r="K69" s="140" t="str">
        <f>IF(ISERROR(VLOOKUP(E69,'Edexcel vocabulary list'!D:D,1,FALSE)),"","yes")</f>
        <v/>
      </c>
      <c r="L69" s="139" t="s">
        <v>7500</v>
      </c>
      <c r="M69" s="139" t="s">
        <v>7500</v>
      </c>
      <c r="N69" s="139"/>
      <c r="O69" s="150"/>
      <c r="P69" s="150"/>
      <c r="Q69" s="151"/>
    </row>
    <row r="70" spans="1:17" ht="17.25" customHeight="1" x14ac:dyDescent="0.3">
      <c r="A70" s="145" t="s">
        <v>7794</v>
      </c>
      <c r="B70" s="38" t="s">
        <v>7758</v>
      </c>
      <c r="C70" s="38" t="s">
        <v>3266</v>
      </c>
      <c r="D70" s="37" t="s">
        <v>90</v>
      </c>
      <c r="E70" s="37">
        <v>467</v>
      </c>
      <c r="F70" s="37" t="s">
        <v>121</v>
      </c>
      <c r="G70" s="37">
        <v>7</v>
      </c>
      <c r="H70" s="37">
        <v>1.1000000000000001</v>
      </c>
      <c r="I70" s="37">
        <v>5</v>
      </c>
      <c r="J70" s="37" t="s">
        <v>3202</v>
      </c>
      <c r="K70" s="136" t="str">
        <f>IF(ISERROR(VLOOKUP(E70,'Edexcel vocabulary list'!D:D,1,FALSE)),"","yes")</f>
        <v>yes</v>
      </c>
      <c r="L70" s="37" t="s">
        <v>7500</v>
      </c>
      <c r="M70" s="37" t="s">
        <v>7500</v>
      </c>
      <c r="N70" s="37"/>
      <c r="O70" s="106"/>
      <c r="P70" s="106"/>
      <c r="Q70" s="106"/>
    </row>
    <row r="71" spans="1:17" ht="17.25" customHeight="1" x14ac:dyDescent="0.3">
      <c r="A71" s="145" t="s">
        <v>7793</v>
      </c>
      <c r="B71" s="38" t="s">
        <v>7757</v>
      </c>
      <c r="C71" s="38" t="s">
        <v>3265</v>
      </c>
      <c r="D71" s="37" t="s">
        <v>88</v>
      </c>
      <c r="E71" s="37">
        <v>467</v>
      </c>
      <c r="F71" s="37"/>
      <c r="G71" s="37">
        <v>7</v>
      </c>
      <c r="H71" s="37">
        <v>1.1000000000000001</v>
      </c>
      <c r="I71" s="37">
        <v>5</v>
      </c>
      <c r="J71" s="37" t="s">
        <v>3202</v>
      </c>
      <c r="K71" s="136" t="str">
        <f>IF(ISERROR(VLOOKUP(E71,'Edexcel vocabulary list'!D:D,1,FALSE)),"","yes")</f>
        <v>yes</v>
      </c>
      <c r="L71" s="37" t="s">
        <v>7500</v>
      </c>
      <c r="M71" s="37" t="s">
        <v>7500</v>
      </c>
      <c r="N71" s="37" t="s">
        <v>7500</v>
      </c>
      <c r="O71" s="106"/>
      <c r="P71" s="106"/>
      <c r="Q71" s="106"/>
    </row>
    <row r="72" spans="1:17" ht="17.25" customHeight="1" x14ac:dyDescent="0.3">
      <c r="A72" s="145" t="s">
        <v>7800</v>
      </c>
      <c r="B72" s="38" t="s">
        <v>7764</v>
      </c>
      <c r="C72" s="38" t="s">
        <v>136</v>
      </c>
      <c r="D72" s="37" t="s">
        <v>88</v>
      </c>
      <c r="E72" s="37">
        <v>136</v>
      </c>
      <c r="F72" s="37"/>
      <c r="G72" s="37">
        <v>7</v>
      </c>
      <c r="H72" s="37">
        <v>1.1000000000000001</v>
      </c>
      <c r="I72" s="37">
        <v>5</v>
      </c>
      <c r="J72" s="37"/>
      <c r="K72" s="136" t="str">
        <f>IF(ISERROR(VLOOKUP(E72,'Edexcel vocabulary list'!D:D,1,FALSE)),"","yes")</f>
        <v>yes</v>
      </c>
      <c r="L72" s="37" t="s">
        <v>7500</v>
      </c>
      <c r="M72" s="37" t="s">
        <v>7500</v>
      </c>
      <c r="N72" s="37"/>
      <c r="O72" s="106"/>
      <c r="P72" s="106"/>
      <c r="Q72" s="106"/>
    </row>
    <row r="73" spans="1:17" ht="17.25" customHeight="1" x14ac:dyDescent="0.3">
      <c r="A73" s="145" t="s">
        <v>7796</v>
      </c>
      <c r="B73" s="38" t="s">
        <v>7760</v>
      </c>
      <c r="C73" s="38" t="s">
        <v>4212</v>
      </c>
      <c r="D73" s="37" t="s">
        <v>88</v>
      </c>
      <c r="E73" s="37">
        <v>3251</v>
      </c>
      <c r="F73" s="37"/>
      <c r="G73" s="37">
        <v>7</v>
      </c>
      <c r="H73" s="37">
        <v>1.1000000000000001</v>
      </c>
      <c r="I73" s="37">
        <v>5</v>
      </c>
      <c r="J73" s="37" t="s">
        <v>63</v>
      </c>
      <c r="K73" s="136" t="str">
        <f>IF(ISERROR(VLOOKUP(E73,'Edexcel vocabulary list'!D:D,1,FALSE)),"","yes")</f>
        <v>yes</v>
      </c>
      <c r="L73" s="37" t="s">
        <v>7500</v>
      </c>
      <c r="M73" s="37" t="s">
        <v>7500</v>
      </c>
      <c r="N73" s="37"/>
      <c r="O73" s="106"/>
      <c r="P73" s="106"/>
      <c r="Q73" s="106"/>
    </row>
    <row r="74" spans="1:17" ht="17.25" customHeight="1" x14ac:dyDescent="0.3">
      <c r="A74" s="145" t="s">
        <v>7795</v>
      </c>
      <c r="B74" s="38" t="s">
        <v>7759</v>
      </c>
      <c r="C74" s="38" t="s">
        <v>4211</v>
      </c>
      <c r="D74" s="37" t="s">
        <v>88</v>
      </c>
      <c r="E74" s="37">
        <v>3251</v>
      </c>
      <c r="F74" s="37"/>
      <c r="G74" s="37">
        <v>7</v>
      </c>
      <c r="H74" s="37">
        <v>1.1000000000000001</v>
      </c>
      <c r="I74" s="37">
        <v>5</v>
      </c>
      <c r="J74" s="37" t="s">
        <v>63</v>
      </c>
      <c r="K74" s="136" t="str">
        <f>IF(ISERROR(VLOOKUP(E74,'Edexcel vocabulary list'!D:D,1,FALSE)),"","yes")</f>
        <v>yes</v>
      </c>
      <c r="L74" s="37" t="s">
        <v>7500</v>
      </c>
      <c r="M74" s="37" t="s">
        <v>7500</v>
      </c>
      <c r="N74" s="37" t="s">
        <v>7500</v>
      </c>
      <c r="O74" s="106"/>
      <c r="P74" s="106"/>
      <c r="Q74" s="106"/>
    </row>
    <row r="75" spans="1:17" ht="17.25" customHeight="1" x14ac:dyDescent="0.3">
      <c r="A75" s="145" t="s">
        <v>7798</v>
      </c>
      <c r="B75" s="38" t="s">
        <v>7762</v>
      </c>
      <c r="C75" s="38" t="s">
        <v>116</v>
      </c>
      <c r="D75" s="37" t="s">
        <v>90</v>
      </c>
      <c r="E75" s="37">
        <v>1150</v>
      </c>
      <c r="F75" s="37"/>
      <c r="G75" s="37">
        <v>7</v>
      </c>
      <c r="H75" s="37">
        <v>1.1000000000000001</v>
      </c>
      <c r="I75" s="37">
        <v>5</v>
      </c>
      <c r="J75" s="37" t="s">
        <v>63</v>
      </c>
      <c r="K75" s="136" t="str">
        <f>IF(ISERROR(VLOOKUP(E75,'Edexcel vocabulary list'!D:D,1,FALSE)),"","yes")</f>
        <v>yes</v>
      </c>
      <c r="L75" s="37" t="s">
        <v>7500</v>
      </c>
      <c r="M75" s="37" t="s">
        <v>7500</v>
      </c>
      <c r="N75" s="37"/>
      <c r="O75" s="106"/>
      <c r="P75" s="106"/>
      <c r="Q75" s="106"/>
    </row>
    <row r="76" spans="1:17" ht="17.25" customHeight="1" x14ac:dyDescent="0.3">
      <c r="A76" s="145" t="s">
        <v>7797</v>
      </c>
      <c r="B76" s="38" t="s">
        <v>7761</v>
      </c>
      <c r="C76" s="38" t="s">
        <v>116</v>
      </c>
      <c r="D76" s="37" t="s">
        <v>88</v>
      </c>
      <c r="E76" s="37">
        <v>1150</v>
      </c>
      <c r="F76" s="37"/>
      <c r="G76" s="37">
        <v>7</v>
      </c>
      <c r="H76" s="37">
        <v>1.1000000000000001</v>
      </c>
      <c r="I76" s="37">
        <v>5</v>
      </c>
      <c r="J76" s="37" t="s">
        <v>63</v>
      </c>
      <c r="K76" s="136" t="str">
        <f>IF(ISERROR(VLOOKUP(E76,'Edexcel vocabulary list'!D:D,1,FALSE)),"","yes")</f>
        <v>yes</v>
      </c>
      <c r="L76" s="37" t="s">
        <v>7500</v>
      </c>
      <c r="M76" s="37" t="s">
        <v>7500</v>
      </c>
      <c r="N76" s="37" t="s">
        <v>7500</v>
      </c>
      <c r="O76" s="106"/>
      <c r="P76" s="106"/>
      <c r="Q76" s="106"/>
    </row>
    <row r="77" spans="1:17" ht="17.25" customHeight="1" x14ac:dyDescent="0.3">
      <c r="A77" s="145" t="s">
        <v>7799</v>
      </c>
      <c r="B77" s="106" t="s">
        <v>7763</v>
      </c>
      <c r="C77" s="38" t="s">
        <v>7677</v>
      </c>
      <c r="D77" s="37" t="s">
        <v>90</v>
      </c>
      <c r="E77" s="37">
        <v>154</v>
      </c>
      <c r="F77" s="37"/>
      <c r="G77" s="37">
        <v>7</v>
      </c>
      <c r="H77" s="37">
        <v>1.1000000000000001</v>
      </c>
      <c r="I77" s="37">
        <v>5</v>
      </c>
      <c r="J77" s="37" t="s">
        <v>63</v>
      </c>
      <c r="K77" s="136" t="str">
        <f>IF(ISERROR(VLOOKUP(E77,'Edexcel vocabulary list'!D:D,1,FALSE)),"","yes")</f>
        <v>yes</v>
      </c>
      <c r="L77" s="37" t="s">
        <v>7500</v>
      </c>
      <c r="M77" s="37" t="s">
        <v>7500</v>
      </c>
      <c r="N77" s="37" t="s">
        <v>7500</v>
      </c>
      <c r="O77" s="106"/>
      <c r="P77" s="106"/>
      <c r="Q77" s="106"/>
    </row>
    <row r="78" spans="1:17" ht="17.25" customHeight="1" x14ac:dyDescent="0.3">
      <c r="A78" s="145" t="s">
        <v>3421</v>
      </c>
      <c r="B78" s="142" t="s">
        <v>3771</v>
      </c>
      <c r="C78" s="142" t="s">
        <v>3771</v>
      </c>
      <c r="D78" s="37" t="s">
        <v>67</v>
      </c>
      <c r="E78" s="37">
        <v>555</v>
      </c>
      <c r="F78" s="37"/>
      <c r="G78" s="37">
        <v>7</v>
      </c>
      <c r="H78" s="37">
        <v>1.1000000000000001</v>
      </c>
      <c r="I78" s="37">
        <v>5</v>
      </c>
      <c r="J78" s="37" t="s">
        <v>63</v>
      </c>
      <c r="K78" s="136" t="str">
        <f>IF(ISERROR(VLOOKUP(E78,'Edexcel vocabulary list'!D:D,1,FALSE)),"","yes")</f>
        <v/>
      </c>
      <c r="L78" s="37" t="s">
        <v>7500</v>
      </c>
      <c r="M78" s="37" t="s">
        <v>7500</v>
      </c>
      <c r="N78" s="37" t="s">
        <v>7500</v>
      </c>
      <c r="O78" s="106"/>
      <c r="P78" s="106"/>
      <c r="Q78" s="106"/>
    </row>
    <row r="79" spans="1:17" ht="17.25" customHeight="1" x14ac:dyDescent="0.3">
      <c r="A79" s="145" t="s">
        <v>122</v>
      </c>
      <c r="B79" s="38" t="s">
        <v>681</v>
      </c>
      <c r="C79" s="38" t="s">
        <v>681</v>
      </c>
      <c r="D79" s="37" t="s">
        <v>67</v>
      </c>
      <c r="E79" s="37">
        <v>2166</v>
      </c>
      <c r="F79" s="37"/>
      <c r="G79" s="37">
        <v>7</v>
      </c>
      <c r="H79" s="37">
        <v>1.1000000000000001</v>
      </c>
      <c r="I79" s="37">
        <v>5</v>
      </c>
      <c r="J79" s="37" t="s">
        <v>63</v>
      </c>
      <c r="K79" s="136" t="str">
        <f>IF(ISERROR(VLOOKUP(E79,'Edexcel vocabulary list'!D:D,1,FALSE)),"","yes")</f>
        <v>yes</v>
      </c>
      <c r="L79" s="37" t="s">
        <v>7500</v>
      </c>
      <c r="M79" s="37" t="s">
        <v>7500</v>
      </c>
      <c r="N79" s="37" t="s">
        <v>7500</v>
      </c>
      <c r="O79" s="106"/>
      <c r="P79" s="106"/>
      <c r="Q79" s="106"/>
    </row>
    <row r="80" spans="1:17" ht="17.25" customHeight="1" x14ac:dyDescent="0.3">
      <c r="A80" s="145" t="s">
        <v>3729</v>
      </c>
      <c r="B80" s="38" t="s">
        <v>3730</v>
      </c>
      <c r="C80" s="38" t="s">
        <v>124</v>
      </c>
      <c r="D80" s="37" t="s">
        <v>67</v>
      </c>
      <c r="E80" s="37">
        <v>1244</v>
      </c>
      <c r="F80" s="37"/>
      <c r="G80" s="37">
        <v>7</v>
      </c>
      <c r="H80" s="37">
        <v>1.1000000000000001</v>
      </c>
      <c r="I80" s="37">
        <v>5</v>
      </c>
      <c r="J80" s="37" t="s">
        <v>63</v>
      </c>
      <c r="K80" s="136" t="str">
        <f>IF(ISERROR(VLOOKUP(E80,'Edexcel vocabulary list'!D:D,1,FALSE)),"","yes")</f>
        <v/>
      </c>
      <c r="L80" s="37" t="s">
        <v>7500</v>
      </c>
      <c r="M80" s="37"/>
      <c r="N80" s="37"/>
      <c r="O80" s="106"/>
      <c r="P80" s="106"/>
      <c r="Q80" s="106"/>
    </row>
    <row r="81" spans="1:17" ht="17.25" customHeight="1" x14ac:dyDescent="0.3">
      <c r="A81" s="145" t="s">
        <v>123</v>
      </c>
      <c r="B81" s="38" t="s">
        <v>3728</v>
      </c>
      <c r="C81" s="38" t="s">
        <v>124</v>
      </c>
      <c r="D81" s="37" t="s">
        <v>67</v>
      </c>
      <c r="E81" s="37">
        <v>1244</v>
      </c>
      <c r="F81" s="37"/>
      <c r="G81" s="37">
        <v>7</v>
      </c>
      <c r="H81" s="37">
        <v>1.1000000000000001</v>
      </c>
      <c r="I81" s="37">
        <v>5</v>
      </c>
      <c r="J81" s="37" t="s">
        <v>63</v>
      </c>
      <c r="K81" s="136" t="str">
        <f>IF(ISERROR(VLOOKUP(E81,'Edexcel vocabulary list'!D:D,1,FALSE)),"","yes")</f>
        <v/>
      </c>
      <c r="L81" s="37" t="s">
        <v>7500</v>
      </c>
      <c r="M81" s="37" t="s">
        <v>7500</v>
      </c>
      <c r="N81" s="37" t="s">
        <v>7500</v>
      </c>
      <c r="O81" s="106"/>
      <c r="P81" s="106"/>
      <c r="Q81" s="106"/>
    </row>
    <row r="82" spans="1:17" ht="17.25" customHeight="1" x14ac:dyDescent="0.3">
      <c r="A82" s="145" t="s">
        <v>4213</v>
      </c>
      <c r="B82" s="38" t="s">
        <v>7520</v>
      </c>
      <c r="C82" s="38" t="s">
        <v>3284</v>
      </c>
      <c r="D82" s="37" t="s">
        <v>67</v>
      </c>
      <c r="E82" s="37">
        <v>4164</v>
      </c>
      <c r="F82" s="37"/>
      <c r="G82" s="37">
        <v>7</v>
      </c>
      <c r="H82" s="37">
        <v>1.1000000000000001</v>
      </c>
      <c r="I82" s="37">
        <v>5</v>
      </c>
      <c r="J82" s="37" t="s">
        <v>63</v>
      </c>
      <c r="K82" s="136" t="str">
        <f>IF(ISERROR(VLOOKUP(E82,'Edexcel vocabulary list'!D:D,1,FALSE)),"","yes")</f>
        <v>yes</v>
      </c>
      <c r="L82" s="37" t="s">
        <v>7500</v>
      </c>
      <c r="M82" s="37" t="s">
        <v>7500</v>
      </c>
      <c r="N82" s="37" t="s">
        <v>7500</v>
      </c>
      <c r="O82" s="106"/>
      <c r="P82" s="106"/>
      <c r="Q82" s="106"/>
    </row>
    <row r="83" spans="1:17" ht="17.25" customHeight="1" x14ac:dyDescent="0.3">
      <c r="A83" s="145" t="s">
        <v>509</v>
      </c>
      <c r="B83" s="142" t="s">
        <v>3772</v>
      </c>
      <c r="C83" s="142" t="s">
        <v>3772</v>
      </c>
      <c r="D83" s="37" t="s">
        <v>67</v>
      </c>
      <c r="E83" s="37">
        <v>292</v>
      </c>
      <c r="F83" s="37"/>
      <c r="G83" s="37">
        <v>7</v>
      </c>
      <c r="H83" s="37">
        <v>1.1000000000000001</v>
      </c>
      <c r="I83" s="37">
        <v>5</v>
      </c>
      <c r="J83" s="37" t="s">
        <v>63</v>
      </c>
      <c r="K83" s="136" t="str">
        <f>IF(ISERROR(VLOOKUP(E83,'Edexcel vocabulary list'!D:D,1,FALSE)),"","yes")</f>
        <v>yes</v>
      </c>
      <c r="L83" s="37" t="s">
        <v>7500</v>
      </c>
      <c r="M83" s="37" t="s">
        <v>7500</v>
      </c>
      <c r="N83" s="37" t="s">
        <v>7500</v>
      </c>
      <c r="O83" s="106"/>
      <c r="P83" s="106"/>
      <c r="Q83" s="106"/>
    </row>
    <row r="84" spans="1:17" ht="17.25" customHeight="1" x14ac:dyDescent="0.3">
      <c r="A84" s="145" t="s">
        <v>7802</v>
      </c>
      <c r="B84" s="38" t="s">
        <v>4214</v>
      </c>
      <c r="C84" s="38" t="s">
        <v>4214</v>
      </c>
      <c r="D84" s="37" t="s">
        <v>90</v>
      </c>
      <c r="E84" s="37">
        <v>1152</v>
      </c>
      <c r="F84" s="37"/>
      <c r="G84" s="37">
        <v>7</v>
      </c>
      <c r="H84" s="37">
        <v>1.1000000000000001</v>
      </c>
      <c r="I84" s="37">
        <v>6</v>
      </c>
      <c r="J84" s="37"/>
      <c r="K84" s="136" t="str">
        <f>IF(ISERROR(VLOOKUP(E84,'Edexcel vocabulary list'!D:D,1,FALSE)),"","yes")</f>
        <v/>
      </c>
      <c r="L84" s="37" t="s">
        <v>7500</v>
      </c>
      <c r="M84" s="37" t="s">
        <v>7500</v>
      </c>
      <c r="N84" s="37"/>
      <c r="O84" s="106"/>
      <c r="P84" s="106"/>
      <c r="Q84" s="106"/>
    </row>
    <row r="85" spans="1:17" ht="17.25" customHeight="1" x14ac:dyDescent="0.3">
      <c r="A85" s="145" t="s">
        <v>7801</v>
      </c>
      <c r="B85" s="38" t="s">
        <v>4215</v>
      </c>
      <c r="C85" s="38" t="s">
        <v>4215</v>
      </c>
      <c r="D85" s="37" t="s">
        <v>88</v>
      </c>
      <c r="E85" s="37">
        <v>1152</v>
      </c>
      <c r="F85" s="37"/>
      <c r="G85" s="37">
        <v>7</v>
      </c>
      <c r="H85" s="37">
        <v>1.1000000000000001</v>
      </c>
      <c r="I85" s="37">
        <v>6</v>
      </c>
      <c r="J85" s="37"/>
      <c r="K85" s="136" t="str">
        <f>IF(ISERROR(VLOOKUP(E85,'Edexcel vocabulary list'!D:D,1,FALSE)),"","yes")</f>
        <v/>
      </c>
      <c r="L85" s="37" t="s">
        <v>7500</v>
      </c>
      <c r="M85" s="37" t="s">
        <v>7500</v>
      </c>
      <c r="N85" s="37" t="s">
        <v>7500</v>
      </c>
      <c r="O85" s="106"/>
      <c r="P85" s="106"/>
      <c r="Q85" s="106"/>
    </row>
    <row r="86" spans="1:17" ht="17.25" customHeight="1" x14ac:dyDescent="0.3">
      <c r="A86" s="145" t="s">
        <v>7803</v>
      </c>
      <c r="B86" s="38" t="s">
        <v>133</v>
      </c>
      <c r="C86" s="38" t="s">
        <v>133</v>
      </c>
      <c r="D86" s="37" t="s">
        <v>88</v>
      </c>
      <c r="E86" s="37">
        <v>1599</v>
      </c>
      <c r="F86" s="37"/>
      <c r="G86" s="37">
        <v>7</v>
      </c>
      <c r="H86" s="37">
        <v>1.1000000000000001</v>
      </c>
      <c r="I86" s="37">
        <v>6</v>
      </c>
      <c r="J86" s="37"/>
      <c r="K86" s="136" t="str">
        <f>IF(ISERROR(VLOOKUP(E86,'Edexcel vocabulary list'!D:D,1,FALSE)),"","yes")</f>
        <v>yes</v>
      </c>
      <c r="L86" s="37" t="s">
        <v>7500</v>
      </c>
      <c r="M86" s="37" t="s">
        <v>7500</v>
      </c>
      <c r="N86" s="37" t="s">
        <v>7500</v>
      </c>
      <c r="O86" s="106"/>
      <c r="P86" s="106"/>
      <c r="Q86" s="106"/>
    </row>
    <row r="87" spans="1:17" ht="17.25" customHeight="1" x14ac:dyDescent="0.3">
      <c r="A87" s="145" t="s">
        <v>7809</v>
      </c>
      <c r="B87" s="38" t="s">
        <v>7522</v>
      </c>
      <c r="C87" s="38" t="s">
        <v>7522</v>
      </c>
      <c r="D87" s="37" t="s">
        <v>117</v>
      </c>
      <c r="E87" s="37">
        <v>827</v>
      </c>
      <c r="F87" s="37"/>
      <c r="G87" s="37">
        <v>7</v>
      </c>
      <c r="H87" s="37">
        <v>1.1000000000000001</v>
      </c>
      <c r="I87" s="37">
        <v>6</v>
      </c>
      <c r="J87" s="37" t="s">
        <v>63</v>
      </c>
      <c r="K87" s="136" t="str">
        <f>IF(ISERROR(VLOOKUP(E87,'Edexcel vocabulary list'!D:D,1,FALSE)),"","yes")</f>
        <v>yes</v>
      </c>
      <c r="L87" s="37" t="s">
        <v>7500</v>
      </c>
      <c r="M87" s="37"/>
      <c r="N87" s="37"/>
      <c r="O87" s="106"/>
      <c r="P87" s="106"/>
      <c r="Q87" s="106"/>
    </row>
    <row r="88" spans="1:17" ht="17.25" customHeight="1" x14ac:dyDescent="0.3">
      <c r="A88" s="145" t="s">
        <v>7808</v>
      </c>
      <c r="B88" s="38" t="s">
        <v>7521</v>
      </c>
      <c r="C88" s="38" t="s">
        <v>7521</v>
      </c>
      <c r="D88" s="37" t="s">
        <v>117</v>
      </c>
      <c r="E88" s="37">
        <v>827</v>
      </c>
      <c r="F88" s="37"/>
      <c r="G88" s="37">
        <v>7</v>
      </c>
      <c r="H88" s="37">
        <v>1.1000000000000001</v>
      </c>
      <c r="I88" s="37">
        <v>6</v>
      </c>
      <c r="J88" s="37" t="s">
        <v>63</v>
      </c>
      <c r="K88" s="136" t="str">
        <f>IF(ISERROR(VLOOKUP(E88,'Edexcel vocabulary list'!D:D,1,FALSE)),"","yes")</f>
        <v>yes</v>
      </c>
      <c r="L88" s="37" t="s">
        <v>7500</v>
      </c>
      <c r="M88" s="37" t="s">
        <v>7500</v>
      </c>
      <c r="N88" s="37" t="s">
        <v>7500</v>
      </c>
      <c r="O88" s="106"/>
      <c r="P88" s="106"/>
      <c r="Q88" s="106"/>
    </row>
    <row r="89" spans="1:17" ht="17.25" customHeight="1" x14ac:dyDescent="0.3">
      <c r="A89" s="145" t="s">
        <v>7810</v>
      </c>
      <c r="B89" s="38" t="s">
        <v>3910</v>
      </c>
      <c r="C89" s="38" t="s">
        <v>7710</v>
      </c>
      <c r="D89" s="37" t="s">
        <v>88</v>
      </c>
      <c r="E89" s="37">
        <v>784</v>
      </c>
      <c r="F89" s="37"/>
      <c r="G89" s="37">
        <v>7</v>
      </c>
      <c r="H89" s="37">
        <v>1.1000000000000001</v>
      </c>
      <c r="I89" s="37">
        <v>6</v>
      </c>
      <c r="J89" s="37" t="s">
        <v>63</v>
      </c>
      <c r="K89" s="136" t="str">
        <f>IF(ISERROR(VLOOKUP(E89,'Edexcel vocabulary list'!D:D,1,FALSE)),"","yes")</f>
        <v>yes</v>
      </c>
      <c r="L89" s="37" t="s">
        <v>7500</v>
      </c>
      <c r="M89" s="37" t="s">
        <v>7500</v>
      </c>
      <c r="N89" s="37" t="s">
        <v>7500</v>
      </c>
      <c r="O89" s="106"/>
      <c r="P89" s="106"/>
      <c r="Q89" s="106"/>
    </row>
    <row r="90" spans="1:17" ht="17.25" customHeight="1" x14ac:dyDescent="0.3">
      <c r="A90" s="145" t="s">
        <v>7811</v>
      </c>
      <c r="B90" s="38" t="s">
        <v>3911</v>
      </c>
      <c r="C90" s="38" t="s">
        <v>7711</v>
      </c>
      <c r="D90" s="37" t="s">
        <v>88</v>
      </c>
      <c r="E90" s="37">
        <v>251</v>
      </c>
      <c r="F90" s="37"/>
      <c r="G90" s="37">
        <v>7</v>
      </c>
      <c r="H90" s="37">
        <v>1.1000000000000001</v>
      </c>
      <c r="I90" s="37">
        <v>6</v>
      </c>
      <c r="J90" s="37" t="s">
        <v>63</v>
      </c>
      <c r="K90" s="136" t="str">
        <f>IF(ISERROR(VLOOKUP(E90,'Edexcel vocabulary list'!D:D,1,FALSE)),"","yes")</f>
        <v>yes</v>
      </c>
      <c r="L90" s="37" t="s">
        <v>7500</v>
      </c>
      <c r="M90" s="37" t="s">
        <v>7500</v>
      </c>
      <c r="N90" s="37" t="s">
        <v>7500</v>
      </c>
      <c r="O90" s="106"/>
      <c r="P90" s="106"/>
      <c r="Q90" s="106"/>
    </row>
    <row r="91" spans="1:17" ht="17.25" customHeight="1" x14ac:dyDescent="0.3">
      <c r="A91" s="145" t="s">
        <v>7804</v>
      </c>
      <c r="B91" s="38" t="s">
        <v>3913</v>
      </c>
      <c r="C91" s="38" t="s">
        <v>7678</v>
      </c>
      <c r="D91" s="37" t="s">
        <v>90</v>
      </c>
      <c r="E91" s="37">
        <v>629</v>
      </c>
      <c r="F91" s="37"/>
      <c r="G91" s="37">
        <v>7</v>
      </c>
      <c r="H91" s="37">
        <v>1.1000000000000001</v>
      </c>
      <c r="I91" s="37">
        <v>6</v>
      </c>
      <c r="J91" s="37" t="s">
        <v>63</v>
      </c>
      <c r="K91" s="136" t="str">
        <f>IF(ISERROR(VLOOKUP(E91,'Edexcel vocabulary list'!D:D,1,FALSE)),"","yes")</f>
        <v>yes</v>
      </c>
      <c r="L91" s="37" t="s">
        <v>7500</v>
      </c>
      <c r="M91" s="37" t="s">
        <v>7500</v>
      </c>
      <c r="N91" s="37" t="s">
        <v>7500</v>
      </c>
      <c r="O91" s="106"/>
      <c r="P91" s="106"/>
      <c r="Q91" s="106"/>
    </row>
    <row r="92" spans="1:17" ht="17.25" customHeight="1" x14ac:dyDescent="0.3">
      <c r="A92" s="145" t="s">
        <v>7812</v>
      </c>
      <c r="B92" s="38" t="s">
        <v>3352</v>
      </c>
      <c r="C92" s="38" t="s">
        <v>7673</v>
      </c>
      <c r="D92" s="37" t="s">
        <v>3224</v>
      </c>
      <c r="E92" s="37">
        <v>7</v>
      </c>
      <c r="F92" s="37"/>
      <c r="G92" s="37">
        <v>7</v>
      </c>
      <c r="H92" s="37">
        <v>1.1000000000000001</v>
      </c>
      <c r="I92" s="37">
        <v>6</v>
      </c>
      <c r="J92" s="37" t="s">
        <v>63</v>
      </c>
      <c r="K92" s="136" t="str">
        <f>IF(ISERROR(VLOOKUP(E92,'Edexcel vocabulary list'!D:D,1,FALSE)),"","yes")</f>
        <v/>
      </c>
      <c r="L92" s="37" t="s">
        <v>7500</v>
      </c>
      <c r="M92" s="37" t="s">
        <v>7500</v>
      </c>
      <c r="N92" s="37" t="s">
        <v>7500</v>
      </c>
      <c r="O92" s="106"/>
      <c r="P92" s="106"/>
      <c r="Q92" s="106"/>
    </row>
    <row r="93" spans="1:17" ht="17.25" customHeight="1" x14ac:dyDescent="0.3">
      <c r="A93" s="145" t="s">
        <v>7805</v>
      </c>
      <c r="B93" s="38" t="s">
        <v>129</v>
      </c>
      <c r="C93" s="38" t="s">
        <v>7688</v>
      </c>
      <c r="D93" s="37" t="s">
        <v>90</v>
      </c>
      <c r="E93" s="37">
        <v>84</v>
      </c>
      <c r="F93" s="37"/>
      <c r="G93" s="37">
        <v>7</v>
      </c>
      <c r="H93" s="37">
        <v>1.1000000000000001</v>
      </c>
      <c r="I93" s="37">
        <v>6</v>
      </c>
      <c r="J93" s="37" t="s">
        <v>3202</v>
      </c>
      <c r="K93" s="136" t="str">
        <f>IF(ISERROR(VLOOKUP(E93,'Edexcel vocabulary list'!D:D,1,FALSE)),"","yes")</f>
        <v>yes</v>
      </c>
      <c r="L93" s="37" t="s">
        <v>7500</v>
      </c>
      <c r="M93" s="37" t="s">
        <v>7500</v>
      </c>
      <c r="N93" s="37" t="s">
        <v>7500</v>
      </c>
      <c r="O93" s="106"/>
      <c r="P93" s="106"/>
      <c r="Q93" s="106"/>
    </row>
    <row r="94" spans="1:17" ht="17.25" customHeight="1" x14ac:dyDescent="0.3">
      <c r="A94" s="145" t="s">
        <v>7806</v>
      </c>
      <c r="B94" s="38" t="s">
        <v>3914</v>
      </c>
      <c r="C94" s="38" t="s">
        <v>3914</v>
      </c>
      <c r="D94" s="37" t="s">
        <v>90</v>
      </c>
      <c r="E94" s="37">
        <v>2074</v>
      </c>
      <c r="F94" s="37"/>
      <c r="G94" s="37">
        <v>7</v>
      </c>
      <c r="H94" s="37">
        <v>1.1000000000000001</v>
      </c>
      <c r="I94" s="37">
        <v>6</v>
      </c>
      <c r="J94" s="37"/>
      <c r="K94" s="136" t="str">
        <f>IF(ISERROR(VLOOKUP(E94,'Edexcel vocabulary list'!D:D,1,FALSE)),"","yes")</f>
        <v/>
      </c>
      <c r="L94" s="37" t="s">
        <v>7500</v>
      </c>
      <c r="M94" s="37" t="s">
        <v>7500</v>
      </c>
      <c r="N94" s="37" t="s">
        <v>7500</v>
      </c>
      <c r="O94" s="106"/>
      <c r="P94" s="106"/>
      <c r="Q94" s="106"/>
    </row>
    <row r="95" spans="1:17" ht="17.25" customHeight="1" x14ac:dyDescent="0.3">
      <c r="A95" s="145" t="s">
        <v>126</v>
      </c>
      <c r="B95" s="38" t="s">
        <v>131</v>
      </c>
      <c r="C95" s="38" t="s">
        <v>131</v>
      </c>
      <c r="D95" s="37" t="s">
        <v>171</v>
      </c>
      <c r="E95" s="37">
        <v>1</v>
      </c>
      <c r="F95" s="37" t="s">
        <v>125</v>
      </c>
      <c r="G95" s="37">
        <v>7</v>
      </c>
      <c r="H95" s="37">
        <v>1.1000000000000001</v>
      </c>
      <c r="I95" s="37">
        <v>6</v>
      </c>
      <c r="J95" s="37" t="s">
        <v>3202</v>
      </c>
      <c r="K95" s="136" t="str">
        <f>IF(ISERROR(VLOOKUP(E95,'Edexcel vocabulary list'!D:D,1,FALSE)),"","yes")</f>
        <v/>
      </c>
      <c r="L95" s="37" t="s">
        <v>7500</v>
      </c>
      <c r="M95" s="37" t="s">
        <v>7500</v>
      </c>
      <c r="N95" s="37" t="s">
        <v>7500</v>
      </c>
      <c r="O95" s="106"/>
      <c r="P95" s="106"/>
      <c r="Q95" s="106"/>
    </row>
    <row r="96" spans="1:17" ht="17.25" customHeight="1" x14ac:dyDescent="0.3">
      <c r="A96" s="145" t="s">
        <v>125</v>
      </c>
      <c r="B96" s="38" t="s">
        <v>130</v>
      </c>
      <c r="C96" s="38" t="s">
        <v>130</v>
      </c>
      <c r="D96" s="37" t="s">
        <v>171</v>
      </c>
      <c r="E96" s="37">
        <v>1</v>
      </c>
      <c r="F96" s="37" t="s">
        <v>125</v>
      </c>
      <c r="G96" s="37">
        <v>7</v>
      </c>
      <c r="H96" s="37">
        <v>1.1000000000000001</v>
      </c>
      <c r="I96" s="37">
        <v>6</v>
      </c>
      <c r="J96" s="37" t="s">
        <v>3202</v>
      </c>
      <c r="K96" s="136" t="str">
        <f>IF(ISERROR(VLOOKUP(E96,'Edexcel vocabulary list'!D:D,1,FALSE)),"","yes")</f>
        <v/>
      </c>
      <c r="L96" s="37" t="s">
        <v>7500</v>
      </c>
      <c r="M96" s="37" t="s">
        <v>7500</v>
      </c>
      <c r="N96" s="37"/>
      <c r="O96" s="106"/>
      <c r="P96" s="106"/>
      <c r="Q96" s="106"/>
    </row>
    <row r="97" spans="1:17" ht="17.25" customHeight="1" x14ac:dyDescent="0.3">
      <c r="A97" s="145" t="s">
        <v>127</v>
      </c>
      <c r="B97" s="38" t="s">
        <v>132</v>
      </c>
      <c r="C97" s="38" t="s">
        <v>132</v>
      </c>
      <c r="D97" s="37" t="s">
        <v>171</v>
      </c>
      <c r="E97" s="37">
        <v>1</v>
      </c>
      <c r="F97" s="37" t="s">
        <v>125</v>
      </c>
      <c r="G97" s="37">
        <v>7</v>
      </c>
      <c r="H97" s="37">
        <v>1.1000000000000001</v>
      </c>
      <c r="I97" s="37">
        <v>6</v>
      </c>
      <c r="J97" s="37" t="s">
        <v>3202</v>
      </c>
      <c r="K97" s="136" t="str">
        <f>IF(ISERROR(VLOOKUP(E97,'Edexcel vocabulary list'!D:D,1,FALSE)),"","yes")</f>
        <v/>
      </c>
      <c r="L97" s="37" t="s">
        <v>7500</v>
      </c>
      <c r="M97" s="37" t="s">
        <v>7500</v>
      </c>
      <c r="N97" s="37"/>
      <c r="O97" s="106"/>
      <c r="P97" s="106"/>
      <c r="Q97" s="106"/>
    </row>
    <row r="98" spans="1:17" ht="17.25" customHeight="1" x14ac:dyDescent="0.3">
      <c r="A98" s="145" t="s">
        <v>7807</v>
      </c>
      <c r="B98" s="38" t="s">
        <v>3773</v>
      </c>
      <c r="C98" s="38" t="s">
        <v>3773</v>
      </c>
      <c r="D98" s="37" t="s">
        <v>88</v>
      </c>
      <c r="E98" s="37">
        <v>220</v>
      </c>
      <c r="F98" s="37"/>
      <c r="G98" s="37">
        <v>7</v>
      </c>
      <c r="H98" s="37">
        <v>1.1000000000000001</v>
      </c>
      <c r="I98" s="37">
        <v>6</v>
      </c>
      <c r="J98" s="37" t="s">
        <v>3202</v>
      </c>
      <c r="K98" s="136" t="str">
        <f>IF(ISERROR(VLOOKUP(E98,'Edexcel vocabulary list'!D:D,1,FALSE)),"","yes")</f>
        <v/>
      </c>
      <c r="L98" s="37" t="s">
        <v>7500</v>
      </c>
      <c r="M98" s="37" t="s">
        <v>7500</v>
      </c>
      <c r="N98" s="37" t="s">
        <v>7500</v>
      </c>
      <c r="O98" s="106"/>
      <c r="P98" s="106"/>
      <c r="Q98" s="106"/>
    </row>
    <row r="99" spans="1:17" ht="17.25" customHeight="1" x14ac:dyDescent="0.3">
      <c r="A99" s="145" t="s">
        <v>7814</v>
      </c>
      <c r="B99" s="38" t="s">
        <v>143</v>
      </c>
      <c r="C99" s="38" t="s">
        <v>143</v>
      </c>
      <c r="D99" s="37" t="s">
        <v>90</v>
      </c>
      <c r="E99" s="37">
        <v>452</v>
      </c>
      <c r="F99" s="37"/>
      <c r="G99" s="37">
        <v>7</v>
      </c>
      <c r="H99" s="37">
        <v>1.1000000000000001</v>
      </c>
      <c r="I99" s="37">
        <v>7</v>
      </c>
      <c r="J99" s="37"/>
      <c r="K99" s="136" t="str">
        <f>IF(ISERROR(VLOOKUP(E99,'Edexcel vocabulary list'!D:D,1,FALSE)),"","yes")</f>
        <v>yes</v>
      </c>
      <c r="L99" s="37" t="s">
        <v>7500</v>
      </c>
      <c r="M99" s="37" t="s">
        <v>7500</v>
      </c>
      <c r="N99" s="37" t="s">
        <v>7500</v>
      </c>
      <c r="O99" s="106"/>
      <c r="P99" s="106"/>
      <c r="Q99" s="106"/>
    </row>
    <row r="100" spans="1:17" ht="17.25" customHeight="1" x14ac:dyDescent="0.3">
      <c r="A100" s="145" t="s">
        <v>7817</v>
      </c>
      <c r="B100" s="38" t="s">
        <v>145</v>
      </c>
      <c r="C100" s="38" t="s">
        <v>145</v>
      </c>
      <c r="D100" s="37" t="s">
        <v>88</v>
      </c>
      <c r="E100" s="37">
        <v>1837</v>
      </c>
      <c r="F100" s="37"/>
      <c r="G100" s="37">
        <v>7</v>
      </c>
      <c r="H100" s="37">
        <v>1.1000000000000001</v>
      </c>
      <c r="I100" s="37">
        <v>7</v>
      </c>
      <c r="J100" s="37" t="s">
        <v>63</v>
      </c>
      <c r="K100" s="136" t="str">
        <f>IF(ISERROR(VLOOKUP(E100,'Edexcel vocabulary list'!D:D,1,FALSE)),"","yes")</f>
        <v>yes</v>
      </c>
      <c r="L100" s="37" t="s">
        <v>7500</v>
      </c>
      <c r="M100" s="37" t="s">
        <v>7500</v>
      </c>
      <c r="N100" s="37" t="s">
        <v>7500</v>
      </c>
      <c r="O100" s="106"/>
      <c r="P100" s="106"/>
      <c r="Q100" s="106"/>
    </row>
    <row r="101" spans="1:17" ht="17.25" customHeight="1" x14ac:dyDescent="0.3">
      <c r="A101" s="145" t="s">
        <v>7815</v>
      </c>
      <c r="B101" s="38" t="s">
        <v>142</v>
      </c>
      <c r="C101" s="38" t="s">
        <v>142</v>
      </c>
      <c r="D101" s="37" t="s">
        <v>90</v>
      </c>
      <c r="E101" s="37">
        <v>2618</v>
      </c>
      <c r="F101" s="37"/>
      <c r="G101" s="37">
        <v>7</v>
      </c>
      <c r="H101" s="37">
        <v>1.1000000000000001</v>
      </c>
      <c r="I101" s="37">
        <v>7</v>
      </c>
      <c r="J101" s="37" t="s">
        <v>63</v>
      </c>
      <c r="K101" s="136" t="str">
        <f>IF(ISERROR(VLOOKUP(E101,'Edexcel vocabulary list'!D:D,1,FALSE)),"","yes")</f>
        <v>yes</v>
      </c>
      <c r="L101" s="37" t="s">
        <v>7500</v>
      </c>
      <c r="M101" s="37" t="s">
        <v>7500</v>
      </c>
      <c r="N101" s="37" t="s">
        <v>7500</v>
      </c>
      <c r="O101" s="106"/>
      <c r="P101" s="106"/>
      <c r="Q101" s="106"/>
    </row>
    <row r="102" spans="1:17" ht="17.25" customHeight="1" x14ac:dyDescent="0.3">
      <c r="A102" s="145" t="s">
        <v>7813</v>
      </c>
      <c r="B102" s="38" t="s">
        <v>4756</v>
      </c>
      <c r="C102" s="38" t="s">
        <v>4756</v>
      </c>
      <c r="D102" s="37" t="s">
        <v>3311</v>
      </c>
      <c r="E102" s="37">
        <v>1289</v>
      </c>
      <c r="F102" s="37"/>
      <c r="G102" s="37">
        <v>7</v>
      </c>
      <c r="H102" s="37">
        <v>1.1000000000000001</v>
      </c>
      <c r="I102" s="37">
        <v>7</v>
      </c>
      <c r="J102" s="37"/>
      <c r="K102" s="136" t="str">
        <f>IF(ISERROR(VLOOKUP(E102,'Edexcel vocabulary list'!D:D,1,FALSE)),"","yes")</f>
        <v>yes</v>
      </c>
      <c r="L102" s="37" t="s">
        <v>7500</v>
      </c>
      <c r="M102" s="37" t="s">
        <v>7500</v>
      </c>
      <c r="N102" s="37" t="s">
        <v>7500</v>
      </c>
      <c r="O102" s="106"/>
      <c r="P102" s="106"/>
      <c r="Q102" s="106"/>
    </row>
    <row r="103" spans="1:17" ht="17.25" customHeight="1" x14ac:dyDescent="0.3">
      <c r="A103" s="145" t="s">
        <v>3817</v>
      </c>
      <c r="B103" s="38" t="s">
        <v>4220</v>
      </c>
      <c r="C103" s="38" t="s">
        <v>3292</v>
      </c>
      <c r="D103" s="37" t="s">
        <v>7504</v>
      </c>
      <c r="E103" s="37">
        <v>5</v>
      </c>
      <c r="F103" s="37" t="s">
        <v>276</v>
      </c>
      <c r="G103" s="37">
        <v>7</v>
      </c>
      <c r="H103" s="37">
        <v>2.1</v>
      </c>
      <c r="I103" s="37">
        <v>2</v>
      </c>
      <c r="J103" s="37"/>
      <c r="K103" s="136" t="str">
        <f>IF(ISERROR(VLOOKUP(E103,'Edexcel vocabulary list'!D:D,1,FALSE)),"","yes")</f>
        <v/>
      </c>
      <c r="L103" s="37" t="s">
        <v>7500</v>
      </c>
      <c r="M103" s="37" t="s">
        <v>7500</v>
      </c>
      <c r="N103" s="37" t="s">
        <v>7500</v>
      </c>
      <c r="O103" s="106"/>
      <c r="P103" s="106"/>
      <c r="Q103" s="106"/>
    </row>
    <row r="104" spans="1:17" ht="17.25" customHeight="1" x14ac:dyDescent="0.3">
      <c r="A104" s="145" t="s">
        <v>7816</v>
      </c>
      <c r="B104" s="38" t="s">
        <v>144</v>
      </c>
      <c r="C104" s="38" t="s">
        <v>144</v>
      </c>
      <c r="D104" s="37" t="s">
        <v>3846</v>
      </c>
      <c r="E104" s="37">
        <v>39</v>
      </c>
      <c r="F104" s="37"/>
      <c r="G104" s="37">
        <v>7</v>
      </c>
      <c r="H104" s="37">
        <v>1.1000000000000001</v>
      </c>
      <c r="I104" s="37">
        <v>7</v>
      </c>
      <c r="J104" s="37" t="s">
        <v>63</v>
      </c>
      <c r="K104" s="136" t="str">
        <f>IF(ISERROR(VLOOKUP(E104,'Edexcel vocabulary list'!D:D,1,FALSE)),"","yes")</f>
        <v>yes</v>
      </c>
      <c r="L104" s="37" t="s">
        <v>7500</v>
      </c>
      <c r="M104" s="37" t="s">
        <v>7500</v>
      </c>
      <c r="N104" s="37" t="s">
        <v>7500</v>
      </c>
      <c r="O104" s="106"/>
      <c r="P104" s="106"/>
      <c r="Q104" s="106"/>
    </row>
    <row r="105" spans="1:17" ht="17.25" customHeight="1" x14ac:dyDescent="0.3">
      <c r="A105" s="145" t="s">
        <v>7818</v>
      </c>
      <c r="B105" s="38" t="s">
        <v>3286</v>
      </c>
      <c r="C105" s="38" t="s">
        <v>3286</v>
      </c>
      <c r="D105" s="37" t="s">
        <v>88</v>
      </c>
      <c r="E105" s="37">
        <v>2326</v>
      </c>
      <c r="F105" s="37"/>
      <c r="G105" s="37">
        <v>7</v>
      </c>
      <c r="H105" s="37">
        <v>1.1000000000000001</v>
      </c>
      <c r="I105" s="37">
        <v>7</v>
      </c>
      <c r="J105" s="37"/>
      <c r="K105" s="136" t="str">
        <f>IF(ISERROR(VLOOKUP(E105,'Edexcel vocabulary list'!D:D,1,FALSE)),"","yes")</f>
        <v/>
      </c>
      <c r="L105" s="37" t="s">
        <v>7500</v>
      </c>
      <c r="M105" s="37" t="s">
        <v>7500</v>
      </c>
      <c r="N105" s="37" t="s">
        <v>7500</v>
      </c>
      <c r="O105" s="106"/>
      <c r="P105" s="106"/>
      <c r="Q105" s="106"/>
    </row>
    <row r="106" spans="1:17" ht="17.25" customHeight="1" x14ac:dyDescent="0.3">
      <c r="A106" s="145" t="s">
        <v>3816</v>
      </c>
      <c r="B106" s="38" t="s">
        <v>7548</v>
      </c>
      <c r="C106" s="38" t="s">
        <v>3290</v>
      </c>
      <c r="D106" s="37" t="s">
        <v>7504</v>
      </c>
      <c r="E106" s="37">
        <v>5</v>
      </c>
      <c r="F106" s="37" t="s">
        <v>276</v>
      </c>
      <c r="G106" s="37">
        <v>7</v>
      </c>
      <c r="H106" s="37">
        <v>2.1</v>
      </c>
      <c r="I106" s="37">
        <v>2</v>
      </c>
      <c r="J106" s="37"/>
      <c r="K106" s="136" t="str">
        <f>IF(ISERROR(VLOOKUP(E106,'Edexcel vocabulary list'!D:D,1,FALSE)),"","yes")</f>
        <v/>
      </c>
      <c r="L106" s="37" t="s">
        <v>7500</v>
      </c>
      <c r="M106" s="37" t="s">
        <v>7500</v>
      </c>
      <c r="N106" s="37" t="s">
        <v>7500</v>
      </c>
      <c r="O106" s="106"/>
      <c r="P106" s="106"/>
      <c r="Q106" s="106"/>
    </row>
    <row r="107" spans="1:17" ht="17.25" customHeight="1" x14ac:dyDescent="0.3">
      <c r="A107" s="145" t="s">
        <v>7819</v>
      </c>
      <c r="B107" s="38" t="s">
        <v>141</v>
      </c>
      <c r="C107" s="38" t="s">
        <v>141</v>
      </c>
      <c r="D107" s="37" t="s">
        <v>88</v>
      </c>
      <c r="E107" s="37">
        <v>958</v>
      </c>
      <c r="F107" s="37"/>
      <c r="G107" s="37">
        <v>7</v>
      </c>
      <c r="H107" s="37">
        <v>1.1000000000000001</v>
      </c>
      <c r="I107" s="37">
        <v>7</v>
      </c>
      <c r="J107" s="37"/>
      <c r="K107" s="136" t="str">
        <f>IF(ISERROR(VLOOKUP(E107,'Edexcel vocabulary list'!D:D,1,FALSE)),"","yes")</f>
        <v>yes</v>
      </c>
      <c r="L107" s="37" t="s">
        <v>7500</v>
      </c>
      <c r="M107" s="37" t="s">
        <v>7500</v>
      </c>
      <c r="N107" s="37" t="s">
        <v>7500</v>
      </c>
      <c r="O107" s="106"/>
      <c r="P107" s="106"/>
      <c r="Q107" s="106"/>
    </row>
    <row r="108" spans="1:17" ht="17.25" customHeight="1" x14ac:dyDescent="0.3">
      <c r="A108" s="145" t="s">
        <v>3811</v>
      </c>
      <c r="B108" s="38" t="s">
        <v>3812</v>
      </c>
      <c r="C108" s="38" t="s">
        <v>3291</v>
      </c>
      <c r="D108" s="37" t="s">
        <v>7504</v>
      </c>
      <c r="E108" s="37">
        <v>5</v>
      </c>
      <c r="F108" s="37" t="s">
        <v>276</v>
      </c>
      <c r="G108" s="37">
        <v>7</v>
      </c>
      <c r="H108" s="37">
        <v>2.1</v>
      </c>
      <c r="I108" s="37">
        <v>2</v>
      </c>
      <c r="J108" s="37"/>
      <c r="K108" s="136" t="str">
        <f>IF(ISERROR(VLOOKUP(E108,'Edexcel vocabulary list'!D:D,1,FALSE)),"","yes")</f>
        <v/>
      </c>
      <c r="L108" s="37" t="s">
        <v>7500</v>
      </c>
      <c r="M108" s="37" t="s">
        <v>7500</v>
      </c>
      <c r="N108" s="37" t="s">
        <v>7500</v>
      </c>
      <c r="O108" s="106"/>
      <c r="P108" s="106"/>
      <c r="Q108" s="106"/>
    </row>
    <row r="109" spans="1:17" ht="17.25" customHeight="1" x14ac:dyDescent="0.3">
      <c r="A109" s="145" t="s">
        <v>3263</v>
      </c>
      <c r="B109" s="38" t="s">
        <v>3264</v>
      </c>
      <c r="C109" s="38" t="s">
        <v>3264</v>
      </c>
      <c r="D109" s="37" t="s">
        <v>66</v>
      </c>
      <c r="E109" s="37">
        <v>54</v>
      </c>
      <c r="F109" s="37"/>
      <c r="G109" s="37">
        <v>7</v>
      </c>
      <c r="H109" s="37">
        <v>1.1000000000000001</v>
      </c>
      <c r="I109" s="37">
        <v>7</v>
      </c>
      <c r="J109" s="37" t="s">
        <v>3202</v>
      </c>
      <c r="K109" s="136" t="str">
        <f>IF(ISERROR(VLOOKUP(E109,'Edexcel vocabulary list'!D:D,1,FALSE)),"","yes")</f>
        <v>yes</v>
      </c>
      <c r="L109" s="37" t="s">
        <v>7500</v>
      </c>
      <c r="M109" s="37" t="s">
        <v>7500</v>
      </c>
      <c r="N109" s="37" t="s">
        <v>7500</v>
      </c>
      <c r="O109" s="106"/>
      <c r="P109" s="106"/>
      <c r="Q109" s="106"/>
    </row>
    <row r="110" spans="1:17" ht="17.25" customHeight="1" x14ac:dyDescent="0.3">
      <c r="A110" s="145" t="s">
        <v>140</v>
      </c>
      <c r="B110" s="38" t="s">
        <v>3285</v>
      </c>
      <c r="C110" s="38" t="s">
        <v>152</v>
      </c>
      <c r="D110" s="37" t="s">
        <v>7503</v>
      </c>
      <c r="E110" s="37">
        <v>25</v>
      </c>
      <c r="F110" s="37"/>
      <c r="G110" s="37">
        <v>7</v>
      </c>
      <c r="H110" s="37">
        <v>1.1000000000000001</v>
      </c>
      <c r="I110" s="37">
        <v>7</v>
      </c>
      <c r="J110" s="37" t="s">
        <v>3202</v>
      </c>
      <c r="K110" s="136" t="str">
        <f>IF(ISERROR(VLOOKUP(E110,'Edexcel vocabulary list'!D:D,1,FALSE)),"","yes")</f>
        <v/>
      </c>
      <c r="L110" s="37" t="s">
        <v>7500</v>
      </c>
      <c r="M110" s="37" t="s">
        <v>7500</v>
      </c>
      <c r="N110" s="37" t="s">
        <v>7500</v>
      </c>
      <c r="O110" s="106"/>
      <c r="P110" s="106"/>
      <c r="Q110" s="106"/>
    </row>
    <row r="111" spans="1:17" ht="17.25" customHeight="1" x14ac:dyDescent="0.3">
      <c r="A111" s="145" t="s">
        <v>3398</v>
      </c>
      <c r="B111" s="38" t="s">
        <v>2609</v>
      </c>
      <c r="C111" s="38" t="s">
        <v>2609</v>
      </c>
      <c r="D111" s="37" t="s">
        <v>69</v>
      </c>
      <c r="E111" s="37">
        <v>297</v>
      </c>
      <c r="F111" s="37"/>
      <c r="G111" s="37">
        <v>7</v>
      </c>
      <c r="H111" s="37">
        <v>1.1000000000000001</v>
      </c>
      <c r="I111" s="37">
        <v>7</v>
      </c>
      <c r="J111" s="37" t="s">
        <v>63</v>
      </c>
      <c r="K111" s="136" t="str">
        <f>IF(ISERROR(VLOOKUP(E111,'Edexcel vocabulary list'!D:D,1,FALSE)),"","yes")</f>
        <v>yes</v>
      </c>
      <c r="L111" s="37" t="s">
        <v>7500</v>
      </c>
      <c r="M111" s="37" t="s">
        <v>7500</v>
      </c>
      <c r="N111" s="37" t="s">
        <v>7500</v>
      </c>
      <c r="O111" s="106"/>
      <c r="P111" s="106"/>
      <c r="Q111" s="106"/>
    </row>
    <row r="112" spans="1:17" ht="17.25" customHeight="1" x14ac:dyDescent="0.3">
      <c r="A112" s="145" t="s">
        <v>3736</v>
      </c>
      <c r="B112" s="38" t="s">
        <v>3737</v>
      </c>
      <c r="C112" s="38" t="s">
        <v>3685</v>
      </c>
      <c r="D112" s="37" t="s">
        <v>67</v>
      </c>
      <c r="E112" s="37">
        <v>1216</v>
      </c>
      <c r="F112" s="37"/>
      <c r="G112" s="37">
        <v>7</v>
      </c>
      <c r="H112" s="37">
        <v>1.2</v>
      </c>
      <c r="I112" s="37">
        <v>1</v>
      </c>
      <c r="J112" s="37"/>
      <c r="K112" s="136" t="str">
        <f>IF(ISERROR(VLOOKUP(E112,'Edexcel vocabulary list'!D:D,1,FALSE)),"","yes")</f>
        <v>yes</v>
      </c>
      <c r="L112" s="37" t="s">
        <v>7500</v>
      </c>
      <c r="M112" s="37"/>
      <c r="N112" s="37"/>
      <c r="O112" s="106"/>
      <c r="P112" s="106"/>
      <c r="Q112" s="106"/>
    </row>
    <row r="113" spans="1:17" ht="17.25" customHeight="1" x14ac:dyDescent="0.3">
      <c r="A113" s="145" t="s">
        <v>3491</v>
      </c>
      <c r="B113" s="38" t="s">
        <v>3735</v>
      </c>
      <c r="C113" s="38" t="s">
        <v>3685</v>
      </c>
      <c r="D113" s="37" t="s">
        <v>67</v>
      </c>
      <c r="E113" s="37">
        <v>1216</v>
      </c>
      <c r="F113" s="37"/>
      <c r="G113" s="37">
        <v>7</v>
      </c>
      <c r="H113" s="37">
        <v>1.2</v>
      </c>
      <c r="I113" s="37">
        <v>1</v>
      </c>
      <c r="J113" s="37"/>
      <c r="K113" s="136" t="str">
        <f>IF(ISERROR(VLOOKUP(E113,'Edexcel vocabulary list'!D:D,1,FALSE)),"","yes")</f>
        <v>yes</v>
      </c>
      <c r="L113" s="37" t="s">
        <v>7500</v>
      </c>
      <c r="M113" s="37" t="s">
        <v>7500</v>
      </c>
      <c r="N113" s="37" t="s">
        <v>7500</v>
      </c>
      <c r="O113" s="106"/>
      <c r="P113" s="106"/>
      <c r="Q113" s="106"/>
    </row>
    <row r="114" spans="1:17" ht="17.25" customHeight="1" x14ac:dyDescent="0.3">
      <c r="A114" s="145" t="s">
        <v>7821</v>
      </c>
      <c r="B114" s="38" t="s">
        <v>3681</v>
      </c>
      <c r="C114" s="38" t="s">
        <v>3681</v>
      </c>
      <c r="D114" s="37" t="s">
        <v>90</v>
      </c>
      <c r="E114" s="37">
        <v>1211</v>
      </c>
      <c r="F114" s="37"/>
      <c r="G114" s="37">
        <v>7</v>
      </c>
      <c r="H114" s="37">
        <v>1.2</v>
      </c>
      <c r="I114" s="37">
        <v>1</v>
      </c>
      <c r="J114" s="37"/>
      <c r="K114" s="136" t="str">
        <f>IF(ISERROR(VLOOKUP(E114,'Edexcel vocabulary list'!D:D,1,FALSE)),"","yes")</f>
        <v>yes</v>
      </c>
      <c r="L114" s="37" t="s">
        <v>7500</v>
      </c>
      <c r="M114" s="37" t="s">
        <v>7500</v>
      </c>
      <c r="N114" s="37" t="s">
        <v>7500</v>
      </c>
      <c r="O114" s="106"/>
      <c r="P114" s="106"/>
      <c r="Q114" s="106"/>
    </row>
    <row r="115" spans="1:17" ht="17.25" customHeight="1" x14ac:dyDescent="0.3">
      <c r="A115" s="145" t="s">
        <v>7824</v>
      </c>
      <c r="B115" s="38" t="s">
        <v>2717</v>
      </c>
      <c r="C115" s="38" t="s">
        <v>2717</v>
      </c>
      <c r="D115" s="37" t="s">
        <v>88</v>
      </c>
      <c r="E115" s="37">
        <v>1313</v>
      </c>
      <c r="F115" s="37"/>
      <c r="G115" s="37">
        <v>7</v>
      </c>
      <c r="H115" s="37">
        <v>1.2</v>
      </c>
      <c r="I115" s="37">
        <v>1</v>
      </c>
      <c r="J115" s="37" t="s">
        <v>63</v>
      </c>
      <c r="K115" s="136" t="str">
        <f>IF(ISERROR(VLOOKUP(E115,'Edexcel vocabulary list'!D:D,1,FALSE)),"","yes")</f>
        <v>yes</v>
      </c>
      <c r="L115" s="37" t="s">
        <v>7500</v>
      </c>
      <c r="M115" s="37" t="s">
        <v>7500</v>
      </c>
      <c r="N115" s="37" t="s">
        <v>7500</v>
      </c>
      <c r="O115" s="106"/>
      <c r="P115" s="106"/>
      <c r="Q115" s="106"/>
    </row>
    <row r="116" spans="1:17" ht="17.25" customHeight="1" x14ac:dyDescent="0.3">
      <c r="A116" s="145" t="s">
        <v>3738</v>
      </c>
      <c r="B116" s="38" t="s">
        <v>4217</v>
      </c>
      <c r="C116" s="38" t="s">
        <v>3684</v>
      </c>
      <c r="D116" s="37" t="s">
        <v>67</v>
      </c>
      <c r="E116" s="37">
        <v>1060</v>
      </c>
      <c r="F116" s="37"/>
      <c r="G116" s="37">
        <v>7</v>
      </c>
      <c r="H116" s="37">
        <v>1.2</v>
      </c>
      <c r="I116" s="37">
        <v>1</v>
      </c>
      <c r="J116" s="37"/>
      <c r="K116" s="136" t="str">
        <f>IF(ISERROR(VLOOKUP(E116,'Edexcel vocabulary list'!D:D,1,FALSE)),"","yes")</f>
        <v>yes</v>
      </c>
      <c r="L116" s="37" t="s">
        <v>7500</v>
      </c>
      <c r="M116" s="37"/>
      <c r="N116" s="37"/>
      <c r="O116" s="106"/>
      <c r="P116" s="106"/>
      <c r="Q116" s="106"/>
    </row>
    <row r="117" spans="1:17" ht="17.25" customHeight="1" x14ac:dyDescent="0.3">
      <c r="A117" s="145" t="s">
        <v>3473</v>
      </c>
      <c r="B117" s="38" t="s">
        <v>4216</v>
      </c>
      <c r="C117" s="38" t="s">
        <v>3684</v>
      </c>
      <c r="D117" s="37" t="s">
        <v>67</v>
      </c>
      <c r="E117" s="37">
        <v>1060</v>
      </c>
      <c r="F117" s="37"/>
      <c r="G117" s="37">
        <v>7</v>
      </c>
      <c r="H117" s="37">
        <v>1.2</v>
      </c>
      <c r="I117" s="37">
        <v>1</v>
      </c>
      <c r="J117" s="37"/>
      <c r="K117" s="136" t="str">
        <f>IF(ISERROR(VLOOKUP(E117,'Edexcel vocabulary list'!D:D,1,FALSE)),"","yes")</f>
        <v>yes</v>
      </c>
      <c r="L117" s="37" t="s">
        <v>7500</v>
      </c>
      <c r="M117" s="37" t="s">
        <v>7500</v>
      </c>
      <c r="N117" s="37" t="s">
        <v>7500</v>
      </c>
      <c r="O117" s="106"/>
      <c r="P117" s="106"/>
      <c r="Q117" s="106"/>
    </row>
    <row r="118" spans="1:17" ht="17.25" customHeight="1" x14ac:dyDescent="0.3">
      <c r="A118" s="145" t="s">
        <v>8064</v>
      </c>
      <c r="B118" s="38" t="s">
        <v>7526</v>
      </c>
      <c r="C118" s="38" t="s">
        <v>1178</v>
      </c>
      <c r="D118" s="37" t="s">
        <v>68</v>
      </c>
      <c r="E118" s="37">
        <v>32</v>
      </c>
      <c r="F118" s="37"/>
      <c r="G118" s="37">
        <v>7</v>
      </c>
      <c r="H118" s="37">
        <v>1.2</v>
      </c>
      <c r="I118" s="37">
        <v>1</v>
      </c>
      <c r="J118" s="37" t="s">
        <v>63</v>
      </c>
      <c r="K118" s="136" t="str">
        <f>IF(ISERROR(VLOOKUP(E118,'Edexcel vocabulary list'!D:D,1,FALSE)),"","yes")</f>
        <v>yes</v>
      </c>
      <c r="L118" s="37" t="s">
        <v>7500</v>
      </c>
      <c r="M118" s="37" t="s">
        <v>7500</v>
      </c>
      <c r="N118" s="37" t="s">
        <v>7500</v>
      </c>
      <c r="O118" s="106"/>
      <c r="P118" s="106"/>
      <c r="Q118" s="106"/>
    </row>
    <row r="119" spans="1:17" ht="17.25" customHeight="1" x14ac:dyDescent="0.3">
      <c r="A119" s="145" t="s">
        <v>7820</v>
      </c>
      <c r="B119" s="38" t="s">
        <v>4126</v>
      </c>
      <c r="C119" s="38" t="s">
        <v>4126</v>
      </c>
      <c r="D119" s="37" t="s">
        <v>88</v>
      </c>
      <c r="E119" s="37">
        <v>3031</v>
      </c>
      <c r="F119" s="37"/>
      <c r="G119" s="37">
        <v>7</v>
      </c>
      <c r="H119" s="37">
        <v>1.2</v>
      </c>
      <c r="I119" s="37">
        <v>1</v>
      </c>
      <c r="J119" s="37"/>
      <c r="K119" s="136" t="str">
        <f>IF(ISERROR(VLOOKUP(E119,'Edexcel vocabulary list'!D:D,1,FALSE)),"","yes")</f>
        <v/>
      </c>
      <c r="L119" s="37" t="s">
        <v>7500</v>
      </c>
      <c r="M119" s="37" t="s">
        <v>7500</v>
      </c>
      <c r="N119" s="37" t="s">
        <v>7500</v>
      </c>
      <c r="O119" s="106"/>
      <c r="P119" s="106"/>
      <c r="Q119" s="106"/>
    </row>
    <row r="120" spans="1:17" ht="17.25" customHeight="1" x14ac:dyDescent="0.3">
      <c r="A120" s="145" t="s">
        <v>7826</v>
      </c>
      <c r="B120" s="38" t="s">
        <v>7703</v>
      </c>
      <c r="C120" s="38" t="s">
        <v>4101</v>
      </c>
      <c r="D120" s="37" t="s">
        <v>88</v>
      </c>
      <c r="E120" s="37">
        <v>2307</v>
      </c>
      <c r="F120" s="37"/>
      <c r="G120" s="37">
        <v>7</v>
      </c>
      <c r="H120" s="37">
        <v>1.2</v>
      </c>
      <c r="I120" s="37">
        <v>1</v>
      </c>
      <c r="J120" s="37" t="s">
        <v>63</v>
      </c>
      <c r="K120" s="136" t="str">
        <f>IF(ISERROR(VLOOKUP(E120,'Edexcel vocabulary list'!D:D,1,FALSE)),"","yes")</f>
        <v>yes</v>
      </c>
      <c r="L120" s="37" t="s">
        <v>7500</v>
      </c>
      <c r="M120" s="37"/>
      <c r="N120" s="37"/>
      <c r="O120" s="106"/>
      <c r="P120" s="106"/>
      <c r="Q120" s="106"/>
    </row>
    <row r="121" spans="1:17" ht="17.25" customHeight="1" x14ac:dyDescent="0.3">
      <c r="A121" s="145" t="s">
        <v>7825</v>
      </c>
      <c r="B121" s="38" t="s">
        <v>7702</v>
      </c>
      <c r="C121" s="38" t="s">
        <v>4101</v>
      </c>
      <c r="D121" s="37" t="s">
        <v>88</v>
      </c>
      <c r="E121" s="37">
        <v>2307</v>
      </c>
      <c r="F121" s="37"/>
      <c r="G121" s="37">
        <v>7</v>
      </c>
      <c r="H121" s="37">
        <v>1.2</v>
      </c>
      <c r="I121" s="37">
        <v>1</v>
      </c>
      <c r="J121" s="37" t="s">
        <v>63</v>
      </c>
      <c r="K121" s="136" t="str">
        <f>IF(ISERROR(VLOOKUP(E121,'Edexcel vocabulary list'!D:D,1,FALSE)),"","yes")</f>
        <v>yes</v>
      </c>
      <c r="L121" s="37" t="s">
        <v>7500</v>
      </c>
      <c r="M121" s="37" t="s">
        <v>7500</v>
      </c>
      <c r="N121" s="37" t="s">
        <v>7500</v>
      </c>
      <c r="O121" s="106"/>
      <c r="P121" s="106"/>
      <c r="Q121" s="106"/>
    </row>
    <row r="122" spans="1:17" ht="17.25" customHeight="1" x14ac:dyDescent="0.3">
      <c r="A122" s="145" t="s">
        <v>3467</v>
      </c>
      <c r="B122" s="38" t="s">
        <v>3682</v>
      </c>
      <c r="C122" s="38" t="s">
        <v>3682</v>
      </c>
      <c r="D122" s="37" t="s">
        <v>67</v>
      </c>
      <c r="E122" s="37">
        <v>987</v>
      </c>
      <c r="F122" s="37"/>
      <c r="G122" s="37">
        <v>7</v>
      </c>
      <c r="H122" s="37">
        <v>1.2</v>
      </c>
      <c r="I122" s="37">
        <v>1</v>
      </c>
      <c r="J122" s="37"/>
      <c r="K122" s="136" t="str">
        <f>IF(ISERROR(VLOOKUP(E122,'Edexcel vocabulary list'!D:D,1,FALSE)),"","yes")</f>
        <v>yes</v>
      </c>
      <c r="L122" s="37" t="s">
        <v>7500</v>
      </c>
      <c r="M122" s="37" t="s">
        <v>7500</v>
      </c>
      <c r="N122" s="37" t="s">
        <v>7500</v>
      </c>
      <c r="O122" s="106"/>
      <c r="P122" s="106"/>
      <c r="Q122" s="106"/>
    </row>
    <row r="123" spans="1:17" ht="17.25" customHeight="1" x14ac:dyDescent="0.3">
      <c r="A123" s="145" t="s">
        <v>7823</v>
      </c>
      <c r="B123" s="38" t="s">
        <v>1145</v>
      </c>
      <c r="C123" s="38" t="s">
        <v>1145</v>
      </c>
      <c r="D123" s="37" t="s">
        <v>88</v>
      </c>
      <c r="E123" s="37">
        <v>1538</v>
      </c>
      <c r="F123" s="37"/>
      <c r="G123" s="37">
        <v>7</v>
      </c>
      <c r="H123" s="37">
        <v>1.2</v>
      </c>
      <c r="I123" s="37">
        <v>1</v>
      </c>
      <c r="J123" s="37" t="s">
        <v>63</v>
      </c>
      <c r="K123" s="136" t="str">
        <f>IF(ISERROR(VLOOKUP(E123,'Edexcel vocabulary list'!D:D,1,FALSE)),"","yes")</f>
        <v>yes</v>
      </c>
      <c r="L123" s="37" t="s">
        <v>7500</v>
      </c>
      <c r="M123" s="37" t="s">
        <v>7500</v>
      </c>
      <c r="N123" s="37" t="s">
        <v>7500</v>
      </c>
      <c r="O123" s="106"/>
      <c r="P123" s="106"/>
      <c r="Q123" s="106"/>
    </row>
    <row r="124" spans="1:17" ht="17.25" customHeight="1" x14ac:dyDescent="0.3">
      <c r="A124" s="145" t="s">
        <v>7822</v>
      </c>
      <c r="B124" s="38" t="s">
        <v>3113</v>
      </c>
      <c r="C124" s="38" t="s">
        <v>3113</v>
      </c>
      <c r="D124" s="37" t="s">
        <v>90</v>
      </c>
      <c r="E124" s="37">
        <v>1493</v>
      </c>
      <c r="F124" s="37"/>
      <c r="G124" s="37">
        <v>7</v>
      </c>
      <c r="H124" s="37">
        <v>1.2</v>
      </c>
      <c r="I124" s="37">
        <v>1</v>
      </c>
      <c r="J124" s="37"/>
      <c r="K124" s="136" t="str">
        <f>IF(ISERROR(VLOOKUP(E124,'Edexcel vocabulary list'!D:D,1,FALSE)),"","yes")</f>
        <v/>
      </c>
      <c r="L124" s="37" t="s">
        <v>7500</v>
      </c>
      <c r="M124" s="37" t="s">
        <v>7500</v>
      </c>
      <c r="N124" s="37" t="s">
        <v>7500</v>
      </c>
      <c r="O124" s="106"/>
      <c r="P124" s="106"/>
      <c r="Q124" s="106"/>
    </row>
    <row r="125" spans="1:17" ht="17.25" customHeight="1" x14ac:dyDescent="0.3">
      <c r="A125" s="145" t="s">
        <v>3579</v>
      </c>
      <c r="B125" s="38" t="s">
        <v>3683</v>
      </c>
      <c r="C125" s="38" t="s">
        <v>3683</v>
      </c>
      <c r="D125" s="37" t="s">
        <v>67</v>
      </c>
      <c r="E125" s="37">
        <v>2585</v>
      </c>
      <c r="F125" s="37"/>
      <c r="G125" s="37">
        <v>7</v>
      </c>
      <c r="H125" s="37">
        <v>1.2</v>
      </c>
      <c r="I125" s="37">
        <v>1</v>
      </c>
      <c r="J125" s="37"/>
      <c r="K125" s="136" t="str">
        <f>IF(ISERROR(VLOOKUP(E125,'Edexcel vocabulary list'!D:D,1,FALSE)),"","yes")</f>
        <v>yes</v>
      </c>
      <c r="L125" s="37" t="s">
        <v>7500</v>
      </c>
      <c r="M125" s="37" t="s">
        <v>7500</v>
      </c>
      <c r="N125" s="37" t="s">
        <v>7500</v>
      </c>
      <c r="O125" s="106"/>
      <c r="P125" s="106"/>
      <c r="Q125" s="106"/>
    </row>
    <row r="126" spans="1:17" ht="17.25" customHeight="1" x14ac:dyDescent="0.3">
      <c r="A126" s="145" t="s">
        <v>7834</v>
      </c>
      <c r="B126" s="38" t="s">
        <v>3677</v>
      </c>
      <c r="C126" s="38" t="s">
        <v>3677</v>
      </c>
      <c r="D126" s="37" t="s">
        <v>90</v>
      </c>
      <c r="E126" s="37">
        <v>456</v>
      </c>
      <c r="F126" s="37"/>
      <c r="G126" s="37">
        <v>7</v>
      </c>
      <c r="H126" s="37">
        <v>1.2</v>
      </c>
      <c r="I126" s="37">
        <v>2</v>
      </c>
      <c r="J126" s="37" t="s">
        <v>63</v>
      </c>
      <c r="K126" s="136" t="str">
        <f>IF(ISERROR(VLOOKUP(E126,'Edexcel vocabulary list'!D:D,1,FALSE)),"","yes")</f>
        <v>yes</v>
      </c>
      <c r="L126" s="37" t="s">
        <v>7500</v>
      </c>
      <c r="M126" s="37" t="s">
        <v>7500</v>
      </c>
      <c r="N126" s="37" t="s">
        <v>7500</v>
      </c>
      <c r="O126" s="106"/>
      <c r="P126" s="106"/>
      <c r="Q126" s="106"/>
    </row>
    <row r="127" spans="1:17" ht="17.25" customHeight="1" x14ac:dyDescent="0.3">
      <c r="A127" s="145" t="s">
        <v>7827</v>
      </c>
      <c r="B127" s="38" t="s">
        <v>7682</v>
      </c>
      <c r="C127" s="38" t="s">
        <v>7682</v>
      </c>
      <c r="D127" s="37" t="s">
        <v>67</v>
      </c>
      <c r="E127" s="37">
        <v>274</v>
      </c>
      <c r="F127" s="37"/>
      <c r="G127" s="37">
        <v>7</v>
      </c>
      <c r="H127" s="37">
        <v>1.2</v>
      </c>
      <c r="I127" s="37">
        <v>2</v>
      </c>
      <c r="J127" s="37" t="s">
        <v>63</v>
      </c>
      <c r="K127" s="136" t="str">
        <f>IF(ISERROR(VLOOKUP(E127,'Edexcel vocabulary list'!D:D,1,FALSE)),"","yes")</f>
        <v>yes</v>
      </c>
      <c r="L127" s="37" t="s">
        <v>7500</v>
      </c>
      <c r="M127" s="37" t="s">
        <v>7500</v>
      </c>
      <c r="N127" s="37" t="s">
        <v>7500</v>
      </c>
      <c r="O127" s="106"/>
      <c r="P127" s="106"/>
      <c r="Q127" s="106"/>
    </row>
    <row r="128" spans="1:17" ht="17.25" customHeight="1" x14ac:dyDescent="0.3">
      <c r="A128" s="145" t="s">
        <v>8324</v>
      </c>
      <c r="B128" s="38" t="s">
        <v>8325</v>
      </c>
      <c r="C128" s="38" t="s">
        <v>8325</v>
      </c>
      <c r="D128" s="37" t="s">
        <v>67</v>
      </c>
      <c r="E128" s="37">
        <v>274</v>
      </c>
      <c r="F128" s="37"/>
      <c r="G128" s="37">
        <v>7</v>
      </c>
      <c r="H128" s="37">
        <v>1.2</v>
      </c>
      <c r="I128" s="37">
        <v>2</v>
      </c>
      <c r="J128" s="37" t="s">
        <v>63</v>
      </c>
      <c r="K128" s="136" t="str">
        <f>IF(ISERROR(VLOOKUP(E128,'Edexcel vocabulary list'!D:D,1,FALSE)),"","yes")</f>
        <v>yes</v>
      </c>
      <c r="L128" s="37" t="s">
        <v>7500</v>
      </c>
      <c r="M128" s="37" t="s">
        <v>7500</v>
      </c>
      <c r="N128" s="37" t="s">
        <v>7500</v>
      </c>
      <c r="O128" s="106"/>
      <c r="P128" s="106"/>
      <c r="Q128" s="106"/>
    </row>
    <row r="129" spans="1:17" ht="17.25" customHeight="1" x14ac:dyDescent="0.3">
      <c r="A129" s="145" t="s">
        <v>180</v>
      </c>
      <c r="B129" s="38" t="s">
        <v>7681</v>
      </c>
      <c r="C129" s="38" t="s">
        <v>7681</v>
      </c>
      <c r="D129" s="37" t="s">
        <v>67</v>
      </c>
      <c r="E129" s="37">
        <v>393</v>
      </c>
      <c r="F129" s="37"/>
      <c r="G129" s="37">
        <v>7</v>
      </c>
      <c r="H129" s="37">
        <v>1.2</v>
      </c>
      <c r="I129" s="37">
        <v>2</v>
      </c>
      <c r="J129" s="37" t="s">
        <v>63</v>
      </c>
      <c r="K129" s="136" t="str">
        <f>IF(ISERROR(VLOOKUP(E129,'Edexcel vocabulary list'!D:D,1,FALSE)),"","yes")</f>
        <v>yes</v>
      </c>
      <c r="L129" s="37" t="s">
        <v>7500</v>
      </c>
      <c r="M129" s="37"/>
      <c r="N129" s="37"/>
      <c r="O129" s="106"/>
      <c r="P129" s="106"/>
      <c r="Q129" s="106"/>
    </row>
    <row r="130" spans="1:17" ht="17.25" customHeight="1" x14ac:dyDescent="0.3">
      <c r="A130" s="145" t="s">
        <v>7828</v>
      </c>
      <c r="B130" s="38" t="s">
        <v>3214</v>
      </c>
      <c r="C130" s="38" t="s">
        <v>3214</v>
      </c>
      <c r="D130" s="37" t="s">
        <v>88</v>
      </c>
      <c r="E130" s="37">
        <v>1287</v>
      </c>
      <c r="F130" s="37"/>
      <c r="G130" s="37">
        <v>7</v>
      </c>
      <c r="H130" s="37">
        <v>1.2</v>
      </c>
      <c r="I130" s="37">
        <v>2</v>
      </c>
      <c r="J130" s="37" t="s">
        <v>63</v>
      </c>
      <c r="K130" s="136" t="str">
        <f>IF(ISERROR(VLOOKUP(E130,'Edexcel vocabulary list'!D:D,1,FALSE)),"","yes")</f>
        <v>yes</v>
      </c>
      <c r="L130" s="37" t="s">
        <v>7500</v>
      </c>
      <c r="M130" s="37" t="s">
        <v>7500</v>
      </c>
      <c r="N130" s="37" t="s">
        <v>7500</v>
      </c>
      <c r="O130" s="106"/>
      <c r="P130" s="106"/>
      <c r="Q130" s="106"/>
    </row>
    <row r="131" spans="1:17" ht="17.25" customHeight="1" x14ac:dyDescent="0.3">
      <c r="A131" s="146" t="s">
        <v>7835</v>
      </c>
      <c r="B131" s="138" t="s">
        <v>3916</v>
      </c>
      <c r="C131" s="138" t="s">
        <v>7673</v>
      </c>
      <c r="D131" s="139" t="s">
        <v>3224</v>
      </c>
      <c r="E131" s="139">
        <v>7</v>
      </c>
      <c r="F131" s="139"/>
      <c r="G131" s="139">
        <v>7</v>
      </c>
      <c r="H131" s="139">
        <v>1.2</v>
      </c>
      <c r="I131" s="139">
        <v>2</v>
      </c>
      <c r="J131" s="139" t="s">
        <v>63</v>
      </c>
      <c r="K131" s="140" t="str">
        <f>IF(ISERROR(VLOOKUP(E131,'Edexcel vocabulary list'!D:D,1,FALSE)),"","yes")</f>
        <v/>
      </c>
      <c r="L131" s="139" t="s">
        <v>7500</v>
      </c>
      <c r="M131" s="139" t="s">
        <v>7500</v>
      </c>
      <c r="N131" s="139"/>
      <c r="O131" s="106"/>
      <c r="P131" s="106"/>
      <c r="Q131" s="106"/>
    </row>
    <row r="132" spans="1:17" ht="17.25" customHeight="1" x14ac:dyDescent="0.3">
      <c r="A132" s="145" t="s">
        <v>2069</v>
      </c>
      <c r="B132" s="38" t="s">
        <v>2070</v>
      </c>
      <c r="C132" s="38" t="s">
        <v>2070</v>
      </c>
      <c r="D132" s="37" t="s">
        <v>69</v>
      </c>
      <c r="E132" s="37"/>
      <c r="F132" s="37"/>
      <c r="G132" s="37">
        <v>7</v>
      </c>
      <c r="H132" s="37">
        <v>1.2</v>
      </c>
      <c r="I132" s="37">
        <v>2</v>
      </c>
      <c r="J132" s="37"/>
      <c r="K132" s="136" t="str">
        <f>IF(ISERROR(VLOOKUP(E132,'Edexcel vocabulary list'!D:D,1,FALSE)),"","yes")</f>
        <v/>
      </c>
      <c r="L132" s="37" t="s">
        <v>7500</v>
      </c>
      <c r="M132" s="37" t="s">
        <v>7500</v>
      </c>
      <c r="N132" s="37" t="s">
        <v>7500</v>
      </c>
      <c r="O132" s="106"/>
      <c r="P132" s="106"/>
      <c r="Q132" s="106"/>
    </row>
    <row r="133" spans="1:17" ht="17.25" customHeight="1" x14ac:dyDescent="0.3">
      <c r="A133" s="145" t="s">
        <v>7832</v>
      </c>
      <c r="B133" s="38" t="s">
        <v>2281</v>
      </c>
      <c r="C133" s="38" t="s">
        <v>2281</v>
      </c>
      <c r="D133" s="37" t="s">
        <v>88</v>
      </c>
      <c r="E133" s="37">
        <v>766</v>
      </c>
      <c r="F133" s="37"/>
      <c r="G133" s="37">
        <v>7</v>
      </c>
      <c r="H133" s="37">
        <v>1.2</v>
      </c>
      <c r="I133" s="37">
        <v>2</v>
      </c>
      <c r="J133" s="37"/>
      <c r="K133" s="136" t="str">
        <f>IF(ISERROR(VLOOKUP(E133,'Edexcel vocabulary list'!D:D,1,FALSE)),"","yes")</f>
        <v>yes</v>
      </c>
      <c r="L133" s="37" t="s">
        <v>7500</v>
      </c>
      <c r="M133" s="37" t="s">
        <v>7500</v>
      </c>
      <c r="N133" s="37" t="s">
        <v>7500</v>
      </c>
      <c r="O133" s="106"/>
      <c r="P133" s="106"/>
      <c r="Q133" s="106"/>
    </row>
    <row r="134" spans="1:17" ht="17.25" customHeight="1" x14ac:dyDescent="0.3">
      <c r="A134" s="145" t="s">
        <v>7911</v>
      </c>
      <c r="B134" s="38" t="s">
        <v>3905</v>
      </c>
      <c r="C134" s="38" t="s">
        <v>7670</v>
      </c>
      <c r="D134" s="37" t="s">
        <v>3224</v>
      </c>
      <c r="E134" s="37">
        <v>2</v>
      </c>
      <c r="F134" s="37"/>
      <c r="G134" s="37">
        <v>7</v>
      </c>
      <c r="H134" s="37">
        <v>1.2</v>
      </c>
      <c r="I134" s="37">
        <v>2</v>
      </c>
      <c r="J134" s="37" t="s">
        <v>63</v>
      </c>
      <c r="K134" s="136" t="str">
        <f>IF(ISERROR(VLOOKUP(E134,'Edexcel vocabulary list'!D:D,1,FALSE)),"","yes")</f>
        <v>yes</v>
      </c>
      <c r="L134" s="37" t="s">
        <v>7500</v>
      </c>
      <c r="M134" s="37" t="s">
        <v>7500</v>
      </c>
      <c r="N134" s="37" t="s">
        <v>7500</v>
      </c>
      <c r="O134" s="106"/>
      <c r="P134" s="106"/>
      <c r="Q134" s="106"/>
    </row>
    <row r="135" spans="1:17" ht="17.25" customHeight="1" x14ac:dyDescent="0.3">
      <c r="A135" s="145" t="s">
        <v>7499</v>
      </c>
      <c r="B135" s="38" t="s">
        <v>7499</v>
      </c>
      <c r="C135" s="38" t="s">
        <v>7499</v>
      </c>
      <c r="D135" s="37" t="s">
        <v>69</v>
      </c>
      <c r="E135" s="37" t="s">
        <v>4275</v>
      </c>
      <c r="F135" s="37"/>
      <c r="G135" s="37">
        <v>7</v>
      </c>
      <c r="H135" s="37">
        <v>1.2</v>
      </c>
      <c r="I135" s="37">
        <v>2</v>
      </c>
      <c r="J135" s="37"/>
      <c r="K135" s="136" t="str">
        <f>IF(ISERROR(VLOOKUP(E135,'Edexcel vocabulary list'!D:D,1,FALSE)),"","yes")</f>
        <v>yes</v>
      </c>
      <c r="L135" s="37" t="s">
        <v>7500</v>
      </c>
      <c r="M135" s="37" t="s">
        <v>7500</v>
      </c>
      <c r="N135" s="37" t="s">
        <v>7500</v>
      </c>
      <c r="O135" s="106"/>
      <c r="P135" s="106"/>
      <c r="Q135" s="106"/>
    </row>
    <row r="136" spans="1:17" ht="17.25" customHeight="1" x14ac:dyDescent="0.3">
      <c r="A136" s="145" t="s">
        <v>7833</v>
      </c>
      <c r="B136" s="38" t="s">
        <v>3372</v>
      </c>
      <c r="C136" s="38" t="s">
        <v>3372</v>
      </c>
      <c r="D136" s="37" t="s">
        <v>90</v>
      </c>
      <c r="E136" s="37">
        <v>144</v>
      </c>
      <c r="F136" s="37"/>
      <c r="G136" s="37">
        <v>7</v>
      </c>
      <c r="H136" s="37">
        <v>1.2</v>
      </c>
      <c r="I136" s="37">
        <v>2</v>
      </c>
      <c r="J136" s="37"/>
      <c r="K136" s="136" t="str">
        <f>IF(ISERROR(VLOOKUP(E136,'Edexcel vocabulary list'!D:D,1,FALSE)),"","yes")</f>
        <v>yes</v>
      </c>
      <c r="L136" s="37" t="s">
        <v>7500</v>
      </c>
      <c r="M136" s="37" t="s">
        <v>7500</v>
      </c>
      <c r="N136" s="37" t="s">
        <v>7500</v>
      </c>
      <c r="O136" s="106"/>
      <c r="P136" s="106"/>
      <c r="Q136" s="106"/>
    </row>
    <row r="137" spans="1:17" ht="17.25" customHeight="1" x14ac:dyDescent="0.3">
      <c r="A137" s="145" t="s">
        <v>7829</v>
      </c>
      <c r="B137" s="38" t="s">
        <v>3213</v>
      </c>
      <c r="C137" s="38" t="s">
        <v>3213</v>
      </c>
      <c r="D137" s="37" t="s">
        <v>88</v>
      </c>
      <c r="E137" s="37">
        <v>1736</v>
      </c>
      <c r="F137" s="37"/>
      <c r="G137" s="37">
        <v>7</v>
      </c>
      <c r="H137" s="37">
        <v>1.2</v>
      </c>
      <c r="I137" s="37">
        <v>2</v>
      </c>
      <c r="J137" s="37" t="s">
        <v>3202</v>
      </c>
      <c r="K137" s="136" t="str">
        <f>IF(ISERROR(VLOOKUP(E137,'Edexcel vocabulary list'!D:D,1,FALSE)),"","yes")</f>
        <v>yes</v>
      </c>
      <c r="L137" s="37" t="s">
        <v>7500</v>
      </c>
      <c r="M137" s="37" t="s">
        <v>7500</v>
      </c>
      <c r="N137" s="37" t="s">
        <v>7500</v>
      </c>
      <c r="O137" s="106"/>
      <c r="P137" s="106"/>
      <c r="Q137" s="106"/>
    </row>
    <row r="138" spans="1:17" ht="17.25" customHeight="1" x14ac:dyDescent="0.3">
      <c r="A138" s="145" t="s">
        <v>7831</v>
      </c>
      <c r="B138" s="38" t="s">
        <v>3212</v>
      </c>
      <c r="C138" s="38" t="s">
        <v>3212</v>
      </c>
      <c r="D138" s="37" t="s">
        <v>88</v>
      </c>
      <c r="E138" s="37">
        <v>905</v>
      </c>
      <c r="F138" s="37"/>
      <c r="G138" s="37">
        <v>7</v>
      </c>
      <c r="H138" s="37">
        <v>1.2</v>
      </c>
      <c r="I138" s="37">
        <v>2</v>
      </c>
      <c r="J138" s="37" t="s">
        <v>63</v>
      </c>
      <c r="K138" s="136" t="str">
        <f>IF(ISERROR(VLOOKUP(E138,'Edexcel vocabulary list'!D:D,1,FALSE)),"","yes")</f>
        <v>yes</v>
      </c>
      <c r="L138" s="37" t="s">
        <v>7500</v>
      </c>
      <c r="M138" s="37" t="s">
        <v>7500</v>
      </c>
      <c r="N138" s="37" t="s">
        <v>7500</v>
      </c>
      <c r="O138" s="106"/>
      <c r="P138" s="106"/>
      <c r="Q138" s="106"/>
    </row>
    <row r="139" spans="1:17" ht="17.25" customHeight="1" x14ac:dyDescent="0.3">
      <c r="A139" s="145" t="s">
        <v>8066</v>
      </c>
      <c r="B139" s="38" t="s">
        <v>8067</v>
      </c>
      <c r="C139" s="38" t="s">
        <v>4013</v>
      </c>
      <c r="D139" s="37" t="s">
        <v>90</v>
      </c>
      <c r="E139" s="37">
        <v>904</v>
      </c>
      <c r="F139" s="37"/>
      <c r="G139" s="37">
        <v>7</v>
      </c>
      <c r="H139" s="37">
        <v>1.2</v>
      </c>
      <c r="I139" s="37">
        <v>2</v>
      </c>
      <c r="J139" s="37" t="s">
        <v>3202</v>
      </c>
      <c r="K139" s="136" t="str">
        <f>IF(ISERROR(VLOOKUP(E139,'Edexcel vocabulary list'!D:D,1,FALSE)),"","yes")</f>
        <v>yes</v>
      </c>
      <c r="L139" s="37" t="s">
        <v>7500</v>
      </c>
      <c r="M139" s="37" t="s">
        <v>7500</v>
      </c>
      <c r="N139" s="37" t="s">
        <v>7500</v>
      </c>
      <c r="O139" s="106"/>
      <c r="P139" s="106"/>
      <c r="Q139" s="106"/>
    </row>
    <row r="140" spans="1:17" ht="17.25" customHeight="1" x14ac:dyDescent="0.3">
      <c r="A140" s="145" t="s">
        <v>7830</v>
      </c>
      <c r="B140" s="38" t="s">
        <v>7527</v>
      </c>
      <c r="C140" s="38" t="s">
        <v>7527</v>
      </c>
      <c r="D140" s="37" t="s">
        <v>90</v>
      </c>
      <c r="E140" s="37" t="s">
        <v>635</v>
      </c>
      <c r="F140" s="37"/>
      <c r="G140" s="37">
        <v>7</v>
      </c>
      <c r="H140" s="37">
        <v>1.2</v>
      </c>
      <c r="I140" s="37">
        <v>2</v>
      </c>
      <c r="J140" s="37" t="s">
        <v>63</v>
      </c>
      <c r="K140" s="136" t="str">
        <f>IF(ISERROR(VLOOKUP(E140,'Edexcel vocabulary list'!D:D,1,FALSE)),"","yes")</f>
        <v>yes</v>
      </c>
      <c r="L140" s="37" t="s">
        <v>7500</v>
      </c>
      <c r="M140" s="37" t="s">
        <v>7500</v>
      </c>
      <c r="N140" s="37" t="s">
        <v>7500</v>
      </c>
      <c r="O140" s="106"/>
      <c r="P140" s="106"/>
      <c r="Q140" s="106"/>
    </row>
    <row r="141" spans="1:17" ht="17.25" customHeight="1" x14ac:dyDescent="0.3">
      <c r="A141" s="145" t="s">
        <v>7836</v>
      </c>
      <c r="B141" s="38" t="s">
        <v>8071</v>
      </c>
      <c r="C141" s="38" t="s">
        <v>8072</v>
      </c>
      <c r="D141" s="37" t="s">
        <v>3224</v>
      </c>
      <c r="E141" s="37">
        <v>4</v>
      </c>
      <c r="F141" s="37"/>
      <c r="G141" s="37">
        <v>7</v>
      </c>
      <c r="H141" s="37">
        <v>1.2</v>
      </c>
      <c r="I141" s="37">
        <v>3</v>
      </c>
      <c r="J141" s="37" t="s">
        <v>63</v>
      </c>
      <c r="K141" s="136" t="str">
        <f>IF(ISERROR(VLOOKUP(E141,'Edexcel vocabulary list'!D:D,1,FALSE)),"","yes")</f>
        <v>yes</v>
      </c>
      <c r="L141" s="37" t="s">
        <v>7500</v>
      </c>
      <c r="M141" s="37" t="s">
        <v>7500</v>
      </c>
      <c r="N141" s="37" t="s">
        <v>7500</v>
      </c>
      <c r="O141" s="106"/>
      <c r="P141" s="106"/>
      <c r="Q141" s="106"/>
    </row>
    <row r="142" spans="1:17" ht="17.25" customHeight="1" x14ac:dyDescent="0.3">
      <c r="A142" s="145" t="s">
        <v>3304</v>
      </c>
      <c r="B142" s="38" t="s">
        <v>3308</v>
      </c>
      <c r="C142" s="38" t="s">
        <v>3308</v>
      </c>
      <c r="D142" s="37" t="s">
        <v>67</v>
      </c>
      <c r="E142" s="37">
        <v>151</v>
      </c>
      <c r="F142" s="37"/>
      <c r="G142" s="37">
        <v>7</v>
      </c>
      <c r="H142" s="37">
        <v>1.2</v>
      </c>
      <c r="I142" s="37">
        <v>3</v>
      </c>
      <c r="J142" s="37"/>
      <c r="K142" s="136" t="str">
        <f>IF(ISERROR(VLOOKUP(E142,'Edexcel vocabulary list'!D:D,1,FALSE)),"","yes")</f>
        <v/>
      </c>
      <c r="L142" s="37" t="s">
        <v>7500</v>
      </c>
      <c r="M142" s="37" t="s">
        <v>7500</v>
      </c>
      <c r="N142" s="37" t="s">
        <v>7500</v>
      </c>
      <c r="O142" s="106"/>
      <c r="P142" s="106"/>
      <c r="Q142" s="106"/>
    </row>
    <row r="143" spans="1:17" ht="17.25" customHeight="1" x14ac:dyDescent="0.3">
      <c r="A143" s="145" t="s">
        <v>7842</v>
      </c>
      <c r="B143" s="38" t="s">
        <v>3373</v>
      </c>
      <c r="C143" s="38" t="s">
        <v>3373</v>
      </c>
      <c r="D143" s="37" t="s">
        <v>88</v>
      </c>
      <c r="E143" s="37">
        <v>148</v>
      </c>
      <c r="F143" s="37"/>
      <c r="G143" s="37">
        <v>7</v>
      </c>
      <c r="H143" s="37">
        <v>1.2</v>
      </c>
      <c r="I143" s="37">
        <v>3</v>
      </c>
      <c r="J143" s="37"/>
      <c r="K143" s="136" t="str">
        <f>IF(ISERROR(VLOOKUP(E143,'Edexcel vocabulary list'!D:D,1,FALSE)),"","yes")</f>
        <v/>
      </c>
      <c r="L143" s="37" t="s">
        <v>7500</v>
      </c>
      <c r="M143" s="37" t="s">
        <v>7500</v>
      </c>
      <c r="N143" s="37" t="s">
        <v>7500</v>
      </c>
      <c r="O143" s="106"/>
      <c r="P143" s="106"/>
      <c r="Q143" s="106"/>
    </row>
    <row r="144" spans="1:17" ht="17.25" customHeight="1" x14ac:dyDescent="0.3">
      <c r="A144" s="145" t="s">
        <v>7843</v>
      </c>
      <c r="B144" s="38" t="s">
        <v>3225</v>
      </c>
      <c r="C144" s="38" t="s">
        <v>3225</v>
      </c>
      <c r="D144" s="37" t="s">
        <v>90</v>
      </c>
      <c r="E144" s="37">
        <v>477</v>
      </c>
      <c r="F144" s="37"/>
      <c r="G144" s="37">
        <v>7</v>
      </c>
      <c r="H144" s="37">
        <v>1.2</v>
      </c>
      <c r="I144" s="37">
        <v>3</v>
      </c>
      <c r="J144" s="37" t="s">
        <v>63</v>
      </c>
      <c r="K144" s="136" t="str">
        <f>IF(ISERROR(VLOOKUP(E144,'Edexcel vocabulary list'!D:D,1,FALSE)),"","yes")</f>
        <v>yes</v>
      </c>
      <c r="L144" s="37" t="s">
        <v>7500</v>
      </c>
      <c r="M144" s="37" t="s">
        <v>7500</v>
      </c>
      <c r="N144" s="37" t="s">
        <v>7500</v>
      </c>
      <c r="O144" s="106"/>
      <c r="P144" s="106"/>
      <c r="Q144" s="106"/>
    </row>
    <row r="145" spans="1:17" ht="17.25" customHeight="1" x14ac:dyDescent="0.3">
      <c r="A145" s="145" t="s">
        <v>7840</v>
      </c>
      <c r="B145" s="38" t="s">
        <v>467</v>
      </c>
      <c r="C145" s="38" t="s">
        <v>467</v>
      </c>
      <c r="D145" s="37" t="s">
        <v>90</v>
      </c>
      <c r="E145" s="37">
        <v>608</v>
      </c>
      <c r="F145" s="37"/>
      <c r="G145" s="37">
        <v>7</v>
      </c>
      <c r="H145" s="37">
        <v>1.2</v>
      </c>
      <c r="I145" s="37">
        <v>3</v>
      </c>
      <c r="J145" s="37"/>
      <c r="K145" s="136" t="str">
        <f>IF(ISERROR(VLOOKUP(E145,'Edexcel vocabulary list'!D:D,1,FALSE)),"","yes")</f>
        <v/>
      </c>
      <c r="L145" s="37" t="s">
        <v>7500</v>
      </c>
      <c r="M145" s="37" t="s">
        <v>7500</v>
      </c>
      <c r="N145" s="37" t="s">
        <v>7500</v>
      </c>
      <c r="O145" s="106"/>
      <c r="P145" s="106"/>
      <c r="Q145" s="106"/>
    </row>
    <row r="146" spans="1:17" ht="17.25" customHeight="1" x14ac:dyDescent="0.3">
      <c r="A146" s="145" t="s">
        <v>494</v>
      </c>
      <c r="B146" s="38" t="s">
        <v>3690</v>
      </c>
      <c r="C146" s="38" t="s">
        <v>3215</v>
      </c>
      <c r="D146" s="37" t="s">
        <v>7503</v>
      </c>
      <c r="E146" s="37">
        <v>83</v>
      </c>
      <c r="F146" s="37"/>
      <c r="G146" s="37">
        <v>7</v>
      </c>
      <c r="H146" s="37">
        <v>1.2</v>
      </c>
      <c r="I146" s="37">
        <v>3</v>
      </c>
      <c r="J146" s="37" t="s">
        <v>63</v>
      </c>
      <c r="K146" s="136" t="str">
        <f>IF(ISERROR(VLOOKUP(E146,'Edexcel vocabulary list'!D:D,1,FALSE)),"","yes")</f>
        <v>yes</v>
      </c>
      <c r="L146" s="37" t="s">
        <v>7500</v>
      </c>
      <c r="M146" s="37" t="s">
        <v>7500</v>
      </c>
      <c r="N146" s="37" t="s">
        <v>7500</v>
      </c>
      <c r="O146" s="106"/>
      <c r="P146" s="106"/>
      <c r="Q146" s="106"/>
    </row>
    <row r="147" spans="1:17" ht="17.25" customHeight="1" x14ac:dyDescent="0.3">
      <c r="A147" s="145" t="s">
        <v>3211</v>
      </c>
      <c r="B147" s="38" t="s">
        <v>3691</v>
      </c>
      <c r="C147" s="38" t="s">
        <v>3269</v>
      </c>
      <c r="D147" s="37" t="s">
        <v>7503</v>
      </c>
      <c r="E147" s="37">
        <v>242</v>
      </c>
      <c r="F147" s="37"/>
      <c r="G147" s="37">
        <v>7</v>
      </c>
      <c r="H147" s="37">
        <v>1.2</v>
      </c>
      <c r="I147" s="37">
        <v>3</v>
      </c>
      <c r="J147" s="37"/>
      <c r="K147" s="136" t="str">
        <f>IF(ISERROR(VLOOKUP(E147,'Edexcel vocabulary list'!D:D,1,FALSE)),"","yes")</f>
        <v>yes</v>
      </c>
      <c r="L147" s="37" t="s">
        <v>7500</v>
      </c>
      <c r="M147" s="37" t="s">
        <v>7500</v>
      </c>
      <c r="N147" s="37" t="s">
        <v>7500</v>
      </c>
      <c r="O147" s="106"/>
      <c r="P147" s="106"/>
      <c r="Q147" s="106"/>
    </row>
    <row r="148" spans="1:17" ht="17.25" customHeight="1" x14ac:dyDescent="0.3">
      <c r="A148" s="145" t="s">
        <v>383</v>
      </c>
      <c r="B148" s="38" t="s">
        <v>7530</v>
      </c>
      <c r="C148" s="38" t="s">
        <v>7687</v>
      </c>
      <c r="D148" s="37" t="s">
        <v>7503</v>
      </c>
      <c r="E148" s="37">
        <v>90</v>
      </c>
      <c r="F148" s="37"/>
      <c r="G148" s="37">
        <v>7</v>
      </c>
      <c r="H148" s="37">
        <v>1.2</v>
      </c>
      <c r="I148" s="37">
        <v>3</v>
      </c>
      <c r="J148" s="37" t="s">
        <v>3202</v>
      </c>
      <c r="K148" s="136" t="str">
        <f>IF(ISERROR(VLOOKUP(E148,'Edexcel vocabulary list'!D:D,1,FALSE)),"","yes")</f>
        <v>yes</v>
      </c>
      <c r="L148" s="37" t="s">
        <v>7500</v>
      </c>
      <c r="M148" s="37" t="s">
        <v>7500</v>
      </c>
      <c r="N148" s="37" t="s">
        <v>7500</v>
      </c>
      <c r="O148" s="106"/>
      <c r="P148" s="106"/>
      <c r="Q148" s="106"/>
    </row>
    <row r="149" spans="1:17" ht="17.25" customHeight="1" x14ac:dyDescent="0.3">
      <c r="A149" s="145" t="s">
        <v>443</v>
      </c>
      <c r="B149" s="38" t="s">
        <v>3695</v>
      </c>
      <c r="C149" s="38" t="s">
        <v>3219</v>
      </c>
      <c r="D149" s="37" t="s">
        <v>7503</v>
      </c>
      <c r="E149" s="37">
        <v>100</v>
      </c>
      <c r="F149" s="37"/>
      <c r="G149" s="37">
        <v>7</v>
      </c>
      <c r="H149" s="37">
        <v>1.2</v>
      </c>
      <c r="I149" s="37">
        <v>3</v>
      </c>
      <c r="J149" s="37" t="s">
        <v>63</v>
      </c>
      <c r="K149" s="136" t="str">
        <f>IF(ISERROR(VLOOKUP(E149,'Edexcel vocabulary list'!D:D,1,FALSE)),"","yes")</f>
        <v>yes</v>
      </c>
      <c r="L149" s="37" t="s">
        <v>7500</v>
      </c>
      <c r="M149" s="37" t="s">
        <v>7500</v>
      </c>
      <c r="N149" s="37" t="s">
        <v>7500</v>
      </c>
      <c r="O149" s="106"/>
      <c r="P149" s="106"/>
      <c r="Q149" s="106"/>
    </row>
    <row r="150" spans="1:17" ht="17.25" customHeight="1" x14ac:dyDescent="0.3">
      <c r="A150" s="145" t="s">
        <v>3858</v>
      </c>
      <c r="B150" s="38" t="s">
        <v>7528</v>
      </c>
      <c r="C150" s="38" t="s">
        <v>3859</v>
      </c>
      <c r="D150" s="37" t="s">
        <v>7503</v>
      </c>
      <c r="E150" s="37" t="s">
        <v>635</v>
      </c>
      <c r="F150" s="37"/>
      <c r="G150" s="37">
        <v>7</v>
      </c>
      <c r="H150" s="37">
        <v>1.2</v>
      </c>
      <c r="I150" s="37">
        <v>3</v>
      </c>
      <c r="J150" s="37"/>
      <c r="K150" s="136" t="str">
        <f>IF(ISERROR(VLOOKUP(E150,'Edexcel vocabulary list'!D:D,1,FALSE)),"","yes")</f>
        <v>yes</v>
      </c>
      <c r="L150" s="37" t="s">
        <v>7500</v>
      </c>
      <c r="M150" s="37" t="s">
        <v>7500</v>
      </c>
      <c r="N150" s="37" t="s">
        <v>7500</v>
      </c>
      <c r="O150" s="106"/>
      <c r="P150" s="106"/>
      <c r="Q150" s="106"/>
    </row>
    <row r="151" spans="1:17" ht="17.25" customHeight="1" x14ac:dyDescent="0.3">
      <c r="A151" s="145" t="s">
        <v>7838</v>
      </c>
      <c r="B151" s="38" t="s">
        <v>7529</v>
      </c>
      <c r="C151" s="38" t="s">
        <v>7689</v>
      </c>
      <c r="D151" s="37" t="s">
        <v>7503</v>
      </c>
      <c r="E151" s="37">
        <v>105</v>
      </c>
      <c r="F151" s="37"/>
      <c r="G151" s="37">
        <v>7</v>
      </c>
      <c r="H151" s="37">
        <v>1.2</v>
      </c>
      <c r="I151" s="37">
        <v>3</v>
      </c>
      <c r="J151" s="37" t="s">
        <v>63</v>
      </c>
      <c r="K151" s="136" t="str">
        <f>IF(ISERROR(VLOOKUP(E151,'Edexcel vocabulary list'!D:D,1,FALSE)),"","yes")</f>
        <v>yes</v>
      </c>
      <c r="L151" s="37" t="s">
        <v>7500</v>
      </c>
      <c r="M151" s="37" t="s">
        <v>7500</v>
      </c>
      <c r="N151" s="37" t="s">
        <v>7500</v>
      </c>
      <c r="O151" s="106"/>
      <c r="P151" s="106"/>
      <c r="Q151" s="106"/>
    </row>
    <row r="152" spans="1:17" ht="17.25" customHeight="1" x14ac:dyDescent="0.3">
      <c r="A152" s="145" t="s">
        <v>7841</v>
      </c>
      <c r="B152" s="38" t="s">
        <v>3217</v>
      </c>
      <c r="C152" s="38" t="s">
        <v>3217</v>
      </c>
      <c r="D152" s="37" t="s">
        <v>88</v>
      </c>
      <c r="E152" s="37">
        <v>1801</v>
      </c>
      <c r="F152" s="37"/>
      <c r="G152" s="37">
        <v>7</v>
      </c>
      <c r="H152" s="37">
        <v>1.2</v>
      </c>
      <c r="I152" s="37">
        <v>3</v>
      </c>
      <c r="J152" s="37"/>
      <c r="K152" s="136" t="str">
        <f>IF(ISERROR(VLOOKUP(E152,'Edexcel vocabulary list'!D:D,1,FALSE)),"","yes")</f>
        <v>yes</v>
      </c>
      <c r="L152" s="37" t="s">
        <v>7500</v>
      </c>
      <c r="M152" s="37" t="s">
        <v>7500</v>
      </c>
      <c r="N152" s="37" t="s">
        <v>7500</v>
      </c>
      <c r="O152" s="106"/>
      <c r="P152" s="106"/>
      <c r="Q152" s="106"/>
    </row>
    <row r="153" spans="1:17" ht="17.25" customHeight="1" x14ac:dyDescent="0.3">
      <c r="A153" s="145" t="s">
        <v>7839</v>
      </c>
      <c r="B153" s="38" t="s">
        <v>2875</v>
      </c>
      <c r="C153" s="38" t="s">
        <v>2875</v>
      </c>
      <c r="D153" s="37" t="s">
        <v>90</v>
      </c>
      <c r="E153" s="37">
        <v>245</v>
      </c>
      <c r="F153" s="37"/>
      <c r="G153" s="37">
        <v>7</v>
      </c>
      <c r="H153" s="37">
        <v>1.2</v>
      </c>
      <c r="I153" s="37">
        <v>3</v>
      </c>
      <c r="J153" s="37" t="s">
        <v>63</v>
      </c>
      <c r="K153" s="136" t="str">
        <f>IF(ISERROR(VLOOKUP(E153,'Edexcel vocabulary list'!D:D,1,FALSE)),"","yes")</f>
        <v>yes</v>
      </c>
      <c r="L153" s="37" t="s">
        <v>7500</v>
      </c>
      <c r="M153" s="37" t="s">
        <v>7500</v>
      </c>
      <c r="N153" s="37" t="s">
        <v>7500</v>
      </c>
      <c r="O153" s="106"/>
      <c r="P153" s="106"/>
      <c r="Q153" s="106"/>
    </row>
    <row r="154" spans="1:17" ht="17.25" customHeight="1" x14ac:dyDescent="0.3">
      <c r="A154" s="145" t="s">
        <v>3357</v>
      </c>
      <c r="B154" s="38" t="s">
        <v>3668</v>
      </c>
      <c r="C154" s="38" t="s">
        <v>3668</v>
      </c>
      <c r="D154" s="37" t="s">
        <v>3224</v>
      </c>
      <c r="E154" s="37">
        <v>23</v>
      </c>
      <c r="F154" s="37"/>
      <c r="G154" s="37">
        <v>7</v>
      </c>
      <c r="H154" s="37">
        <v>1.2</v>
      </c>
      <c r="I154" s="37">
        <v>3</v>
      </c>
      <c r="J154" s="37"/>
      <c r="K154" s="136" t="str">
        <f>IF(ISERROR(VLOOKUP(E154,'Edexcel vocabulary list'!D:D,1,FALSE)),"","yes")</f>
        <v>yes</v>
      </c>
      <c r="L154" s="37" t="s">
        <v>7500</v>
      </c>
      <c r="M154" s="37" t="s">
        <v>7500</v>
      </c>
      <c r="N154" s="37" t="s">
        <v>7500</v>
      </c>
      <c r="O154" s="106"/>
      <c r="P154" s="106"/>
      <c r="Q154" s="106"/>
    </row>
    <row r="155" spans="1:17" ht="17.25" customHeight="1" x14ac:dyDescent="0.3">
      <c r="A155" s="146" t="s">
        <v>7847</v>
      </c>
      <c r="B155" s="138" t="s">
        <v>4773</v>
      </c>
      <c r="C155" s="138" t="s">
        <v>8072</v>
      </c>
      <c r="D155" s="139" t="s">
        <v>3224</v>
      </c>
      <c r="E155" s="139">
        <v>4</v>
      </c>
      <c r="F155" s="139"/>
      <c r="G155" s="139">
        <v>7</v>
      </c>
      <c r="H155" s="139">
        <v>1.2</v>
      </c>
      <c r="I155" s="139">
        <v>4</v>
      </c>
      <c r="J155" s="139" t="s">
        <v>63</v>
      </c>
      <c r="K155" s="140" t="str">
        <f>IF(ISERROR(VLOOKUP(E155,'Edexcel vocabulary list'!D:D,1,FALSE)),"","yes")</f>
        <v>yes</v>
      </c>
      <c r="L155" s="139" t="s">
        <v>7500</v>
      </c>
      <c r="M155" s="139" t="s">
        <v>7500</v>
      </c>
      <c r="N155" s="139"/>
      <c r="O155" s="106"/>
      <c r="P155" s="106"/>
      <c r="Q155" s="106"/>
    </row>
    <row r="156" spans="1:17" ht="17.25" customHeight="1" x14ac:dyDescent="0.3">
      <c r="A156" s="145" t="s">
        <v>7844</v>
      </c>
      <c r="B156" s="38" t="s">
        <v>3226</v>
      </c>
      <c r="C156" s="38" t="s">
        <v>3226</v>
      </c>
      <c r="D156" s="37" t="s">
        <v>88</v>
      </c>
      <c r="E156" s="37">
        <v>259</v>
      </c>
      <c r="F156" s="37"/>
      <c r="G156" s="37">
        <v>7</v>
      </c>
      <c r="H156" s="37">
        <v>1.2</v>
      </c>
      <c r="I156" s="37">
        <v>4</v>
      </c>
      <c r="J156" s="37" t="s">
        <v>3202</v>
      </c>
      <c r="K156" s="136" t="str">
        <f>IF(ISERROR(VLOOKUP(E156,'Edexcel vocabulary list'!D:D,1,FALSE)),"","yes")</f>
        <v>yes</v>
      </c>
      <c r="L156" s="37" t="s">
        <v>7500</v>
      </c>
      <c r="M156" s="37" t="s">
        <v>7500</v>
      </c>
      <c r="N156" s="37" t="s">
        <v>7500</v>
      </c>
      <c r="O156" s="106"/>
      <c r="P156" s="106"/>
      <c r="Q156" s="106"/>
    </row>
    <row r="157" spans="1:17" ht="17.25" customHeight="1" x14ac:dyDescent="0.3">
      <c r="A157" s="145" t="s">
        <v>363</v>
      </c>
      <c r="B157" s="38" t="s">
        <v>2284</v>
      </c>
      <c r="C157" s="38" t="s">
        <v>2284</v>
      </c>
      <c r="D157" s="37" t="s">
        <v>3302</v>
      </c>
      <c r="E157" s="37">
        <v>2018</v>
      </c>
      <c r="F157" s="37"/>
      <c r="G157" s="37">
        <v>7</v>
      </c>
      <c r="H157" s="37">
        <v>1.2</v>
      </c>
      <c r="I157" s="37">
        <v>4</v>
      </c>
      <c r="J157" s="37" t="s">
        <v>63</v>
      </c>
      <c r="K157" s="136" t="str">
        <f>IF(ISERROR(VLOOKUP(E157,'Edexcel vocabulary list'!D:D,1,FALSE)),"","yes")</f>
        <v>yes</v>
      </c>
      <c r="L157" s="37" t="s">
        <v>7500</v>
      </c>
      <c r="M157" s="37" t="s">
        <v>7500</v>
      </c>
      <c r="N157" s="37" t="s">
        <v>7500</v>
      </c>
      <c r="O157" s="106"/>
      <c r="P157" s="106"/>
      <c r="Q157" s="106"/>
    </row>
    <row r="158" spans="1:17" ht="17.25" customHeight="1" x14ac:dyDescent="0.3">
      <c r="A158" s="145" t="s">
        <v>7837</v>
      </c>
      <c r="B158" s="38" t="s">
        <v>3216</v>
      </c>
      <c r="C158" s="38" t="s">
        <v>3216</v>
      </c>
      <c r="D158" s="37" t="s">
        <v>88</v>
      </c>
      <c r="E158" s="37">
        <v>2298</v>
      </c>
      <c r="F158" s="37"/>
      <c r="G158" s="37">
        <v>7</v>
      </c>
      <c r="H158" s="37">
        <v>1.2</v>
      </c>
      <c r="I158" s="37">
        <v>4</v>
      </c>
      <c r="J158" s="37" t="s">
        <v>63</v>
      </c>
      <c r="K158" s="136" t="str">
        <f>IF(ISERROR(VLOOKUP(E158,'Edexcel vocabulary list'!D:D,1,FALSE)),"","yes")</f>
        <v>yes</v>
      </c>
      <c r="L158" s="37" t="s">
        <v>7500</v>
      </c>
      <c r="M158" s="37" t="s">
        <v>7500</v>
      </c>
      <c r="N158" s="37" t="s">
        <v>7500</v>
      </c>
      <c r="O158" s="106"/>
      <c r="P158" s="106"/>
      <c r="Q158" s="106"/>
    </row>
    <row r="159" spans="1:17" ht="17.25" customHeight="1" x14ac:dyDescent="0.3">
      <c r="A159" s="145" t="s">
        <v>7845</v>
      </c>
      <c r="B159" s="38" t="s">
        <v>3223</v>
      </c>
      <c r="C159" s="38" t="s">
        <v>3223</v>
      </c>
      <c r="D159" s="37" t="s">
        <v>90</v>
      </c>
      <c r="E159" s="37">
        <v>72</v>
      </c>
      <c r="F159" s="37"/>
      <c r="G159" s="37">
        <v>7</v>
      </c>
      <c r="H159" s="37">
        <v>1.2</v>
      </c>
      <c r="I159" s="37">
        <v>4</v>
      </c>
      <c r="J159" s="37" t="s">
        <v>3202</v>
      </c>
      <c r="K159" s="136" t="str">
        <f>IF(ISERROR(VLOOKUP(E159,'Edexcel vocabulary list'!D:D,1,FALSE)),"","yes")</f>
        <v/>
      </c>
      <c r="L159" s="37" t="s">
        <v>7500</v>
      </c>
      <c r="M159" s="37" t="s">
        <v>7500</v>
      </c>
      <c r="N159" s="37" t="s">
        <v>7500</v>
      </c>
      <c r="O159" s="106"/>
      <c r="P159" s="106"/>
      <c r="Q159" s="106"/>
    </row>
    <row r="160" spans="1:17" ht="17.25" customHeight="1" x14ac:dyDescent="0.3">
      <c r="A160" s="145" t="s">
        <v>7846</v>
      </c>
      <c r="B160" s="38" t="s">
        <v>3264</v>
      </c>
      <c r="C160" s="38" t="s">
        <v>7691</v>
      </c>
      <c r="D160" s="37" t="s">
        <v>68</v>
      </c>
      <c r="E160" s="37">
        <v>9</v>
      </c>
      <c r="F160" s="37"/>
      <c r="G160" s="37">
        <v>7</v>
      </c>
      <c r="H160" s="37">
        <v>1.2</v>
      </c>
      <c r="I160" s="37">
        <v>4</v>
      </c>
      <c r="J160" s="37"/>
      <c r="K160" s="136" t="str">
        <f>IF(ISERROR(VLOOKUP(E160,'Edexcel vocabulary list'!D:D,1,FALSE)),"","yes")</f>
        <v>yes</v>
      </c>
      <c r="L160" s="37" t="s">
        <v>7500</v>
      </c>
      <c r="M160" s="37" t="s">
        <v>7500</v>
      </c>
      <c r="N160" s="37" t="s">
        <v>7500</v>
      </c>
      <c r="O160" s="106"/>
      <c r="P160" s="106"/>
      <c r="Q160" s="106"/>
    </row>
    <row r="161" spans="1:17" ht="17.25" customHeight="1" x14ac:dyDescent="0.3">
      <c r="A161" s="145" t="s">
        <v>225</v>
      </c>
      <c r="B161" s="38" t="s">
        <v>7531</v>
      </c>
      <c r="C161" s="38" t="s">
        <v>3218</v>
      </c>
      <c r="D161" s="37" t="s">
        <v>7503</v>
      </c>
      <c r="E161" s="37">
        <v>80</v>
      </c>
      <c r="F161" s="37"/>
      <c r="G161" s="37">
        <v>7</v>
      </c>
      <c r="H161" s="37">
        <v>1.2</v>
      </c>
      <c r="I161" s="37">
        <v>4</v>
      </c>
      <c r="J161" s="37" t="s">
        <v>63</v>
      </c>
      <c r="K161" s="136" t="str">
        <f>IF(ISERROR(VLOOKUP(E161,'Edexcel vocabulary list'!D:D,1,FALSE)),"","yes")</f>
        <v/>
      </c>
      <c r="L161" s="37" t="s">
        <v>7500</v>
      </c>
      <c r="M161" s="37" t="s">
        <v>7500</v>
      </c>
      <c r="N161" s="37" t="s">
        <v>7500</v>
      </c>
      <c r="O161" s="106"/>
      <c r="P161" s="106"/>
      <c r="Q161" s="106"/>
    </row>
    <row r="162" spans="1:17" ht="17.25" customHeight="1" x14ac:dyDescent="0.3">
      <c r="A162" s="145" t="s">
        <v>247</v>
      </c>
      <c r="B162" s="38" t="s">
        <v>3689</v>
      </c>
      <c r="C162" s="38" t="s">
        <v>3920</v>
      </c>
      <c r="D162" s="37" t="s">
        <v>7503</v>
      </c>
      <c r="E162" s="37">
        <v>46</v>
      </c>
      <c r="F162" s="37"/>
      <c r="G162" s="37">
        <v>7</v>
      </c>
      <c r="H162" s="37">
        <v>1.2</v>
      </c>
      <c r="I162" s="37">
        <v>4</v>
      </c>
      <c r="J162" s="37" t="s">
        <v>3202</v>
      </c>
      <c r="K162" s="136" t="str">
        <f>IF(ISERROR(VLOOKUP(E162,'Edexcel vocabulary list'!D:D,1,FALSE)),"","yes")</f>
        <v>yes</v>
      </c>
      <c r="L162" s="37" t="s">
        <v>7500</v>
      </c>
      <c r="M162" s="37" t="s">
        <v>7500</v>
      </c>
      <c r="N162" s="37" t="s">
        <v>7500</v>
      </c>
      <c r="O162" s="106"/>
      <c r="P162" s="106"/>
      <c r="Q162" s="106"/>
    </row>
    <row r="163" spans="1:17" ht="17.25" customHeight="1" x14ac:dyDescent="0.3">
      <c r="A163" s="145" t="s">
        <v>356</v>
      </c>
      <c r="B163" s="38" t="s">
        <v>3692</v>
      </c>
      <c r="C163" s="38" t="s">
        <v>3221</v>
      </c>
      <c r="D163" s="37" t="s">
        <v>7503</v>
      </c>
      <c r="E163" s="37">
        <v>108</v>
      </c>
      <c r="F163" s="37"/>
      <c r="G163" s="37">
        <v>7</v>
      </c>
      <c r="H163" s="37">
        <v>1.2</v>
      </c>
      <c r="I163" s="37">
        <v>4</v>
      </c>
      <c r="J163" s="37"/>
      <c r="K163" s="136" t="str">
        <f>IF(ISERROR(VLOOKUP(E163,'Edexcel vocabulary list'!D:D,1,FALSE)),"","yes")</f>
        <v>yes</v>
      </c>
      <c r="L163" s="37" t="s">
        <v>7500</v>
      </c>
      <c r="M163" s="37" t="s">
        <v>7500</v>
      </c>
      <c r="N163" s="37" t="s">
        <v>7500</v>
      </c>
      <c r="O163" s="106"/>
      <c r="P163" s="106"/>
      <c r="Q163" s="106"/>
    </row>
    <row r="164" spans="1:17" ht="17.25" customHeight="1" x14ac:dyDescent="0.3">
      <c r="A164" s="145" t="s">
        <v>7665</v>
      </c>
      <c r="B164" s="38" t="s">
        <v>7666</v>
      </c>
      <c r="C164" s="38" t="s">
        <v>7667</v>
      </c>
      <c r="D164" s="37" t="s">
        <v>7503</v>
      </c>
      <c r="E164" s="37">
        <v>116</v>
      </c>
      <c r="F164" s="37"/>
      <c r="G164" s="37">
        <v>7</v>
      </c>
      <c r="H164" s="37">
        <v>1.2</v>
      </c>
      <c r="I164" s="37">
        <v>4</v>
      </c>
      <c r="J164" s="37" t="s">
        <v>63</v>
      </c>
      <c r="K164" s="136" t="str">
        <f>IF(ISERROR(VLOOKUP(E164,'Edexcel vocabulary list'!D:D,1,FALSE)),"","yes")</f>
        <v>yes</v>
      </c>
      <c r="L164" s="37" t="s">
        <v>7500</v>
      </c>
      <c r="M164" s="37" t="s">
        <v>7500</v>
      </c>
      <c r="N164" s="37" t="s">
        <v>7500</v>
      </c>
      <c r="O164" s="106"/>
      <c r="P164" s="106"/>
      <c r="Q164" s="106"/>
    </row>
    <row r="165" spans="1:17" ht="17.25" customHeight="1" x14ac:dyDescent="0.3">
      <c r="A165" s="145" t="s">
        <v>389</v>
      </c>
      <c r="B165" s="38" t="s">
        <v>3694</v>
      </c>
      <c r="C165" s="38" t="s">
        <v>3220</v>
      </c>
      <c r="D165" s="37" t="s">
        <v>7503</v>
      </c>
      <c r="E165" s="37">
        <v>116</v>
      </c>
      <c r="F165" s="37"/>
      <c r="G165" s="37">
        <v>7</v>
      </c>
      <c r="H165" s="37">
        <v>1.2</v>
      </c>
      <c r="I165" s="37">
        <v>4</v>
      </c>
      <c r="J165" s="37" t="s">
        <v>63</v>
      </c>
      <c r="K165" s="136" t="str">
        <f>IF(ISERROR(VLOOKUP(E165,'Edexcel vocabulary list'!D:D,1,FALSE)),"","yes")</f>
        <v>yes</v>
      </c>
      <c r="L165" s="37" t="s">
        <v>7500</v>
      </c>
      <c r="M165" s="37" t="s">
        <v>7500</v>
      </c>
      <c r="N165" s="37" t="s">
        <v>7500</v>
      </c>
      <c r="O165" s="106"/>
      <c r="P165" s="106"/>
      <c r="Q165" s="106"/>
    </row>
    <row r="166" spans="1:17" ht="17.25" customHeight="1" x14ac:dyDescent="0.3">
      <c r="A166" s="145" t="s">
        <v>175</v>
      </c>
      <c r="B166" s="38" t="s">
        <v>759</v>
      </c>
      <c r="C166" s="38" t="s">
        <v>759</v>
      </c>
      <c r="D166" s="37" t="s">
        <v>3302</v>
      </c>
      <c r="E166" s="37">
        <v>233</v>
      </c>
      <c r="F166" s="37"/>
      <c r="G166" s="37">
        <v>7</v>
      </c>
      <c r="H166" s="37">
        <v>1.2</v>
      </c>
      <c r="I166" s="37">
        <v>4</v>
      </c>
      <c r="J166" s="37" t="s">
        <v>63</v>
      </c>
      <c r="K166" s="136" t="str">
        <f>IF(ISERROR(VLOOKUP(E166,'Edexcel vocabulary list'!D:D,1,FALSE)),"","yes")</f>
        <v>yes</v>
      </c>
      <c r="L166" s="37" t="s">
        <v>7500</v>
      </c>
      <c r="M166" s="37" t="s">
        <v>7500</v>
      </c>
      <c r="N166" s="37" t="s">
        <v>7500</v>
      </c>
      <c r="O166" s="106"/>
      <c r="P166" s="106"/>
      <c r="Q166" s="106"/>
    </row>
    <row r="167" spans="1:17" ht="17.25" customHeight="1" x14ac:dyDescent="0.3">
      <c r="A167" s="145" t="s">
        <v>7944</v>
      </c>
      <c r="B167" s="38" t="s">
        <v>7946</v>
      </c>
      <c r="C167" s="38" t="s">
        <v>4331</v>
      </c>
      <c r="D167" s="37" t="s">
        <v>67</v>
      </c>
      <c r="E167" s="37">
        <v>597</v>
      </c>
      <c r="F167" s="37" t="s">
        <v>404</v>
      </c>
      <c r="G167" s="37">
        <v>7</v>
      </c>
      <c r="H167" s="37">
        <v>1.2</v>
      </c>
      <c r="I167" s="37">
        <v>5</v>
      </c>
      <c r="J167" s="37"/>
      <c r="K167" s="136"/>
      <c r="L167" s="37" t="s">
        <v>7500</v>
      </c>
      <c r="M167" s="37"/>
      <c r="N167" s="37"/>
      <c r="O167" s="106"/>
      <c r="P167" s="106"/>
      <c r="Q167" s="106"/>
    </row>
    <row r="168" spans="1:17" ht="17.25" customHeight="1" x14ac:dyDescent="0.3">
      <c r="A168" s="145" t="s">
        <v>7197</v>
      </c>
      <c r="B168" s="38" t="s">
        <v>7945</v>
      </c>
      <c r="C168" s="38" t="s">
        <v>4331</v>
      </c>
      <c r="D168" s="37" t="s">
        <v>67</v>
      </c>
      <c r="E168" s="37">
        <v>597</v>
      </c>
      <c r="F168" s="37" t="s">
        <v>404</v>
      </c>
      <c r="G168" s="37">
        <v>7</v>
      </c>
      <c r="H168" s="37">
        <v>1.2</v>
      </c>
      <c r="I168" s="37">
        <v>5</v>
      </c>
      <c r="J168" s="37"/>
      <c r="K168" s="136"/>
      <c r="L168" s="37" t="s">
        <v>7500</v>
      </c>
      <c r="M168" s="37" t="s">
        <v>7500</v>
      </c>
      <c r="N168" s="37" t="s">
        <v>7500</v>
      </c>
      <c r="O168" s="106"/>
      <c r="P168" s="106"/>
      <c r="Q168" s="106"/>
    </row>
    <row r="169" spans="1:17" ht="17.25" customHeight="1" x14ac:dyDescent="0.3">
      <c r="A169" s="145" t="s">
        <v>7849</v>
      </c>
      <c r="B169" s="38" t="s">
        <v>288</v>
      </c>
      <c r="C169" s="38" t="s">
        <v>288</v>
      </c>
      <c r="D169" s="37" t="s">
        <v>88</v>
      </c>
      <c r="E169" s="37">
        <v>848</v>
      </c>
      <c r="F169" s="37"/>
      <c r="G169" s="37">
        <v>7</v>
      </c>
      <c r="H169" s="37">
        <v>1.2</v>
      </c>
      <c r="I169" s="37">
        <v>5</v>
      </c>
      <c r="J169" s="37" t="s">
        <v>3202</v>
      </c>
      <c r="K169" s="136" t="str">
        <f>IF(ISERROR(VLOOKUP(E169,'Edexcel vocabulary list'!D:D,1,FALSE)),"","yes")</f>
        <v>yes</v>
      </c>
      <c r="L169" s="37" t="s">
        <v>7500</v>
      </c>
      <c r="M169" s="37" t="s">
        <v>7500</v>
      </c>
      <c r="N169" s="37" t="s">
        <v>7500</v>
      </c>
      <c r="O169" s="106"/>
      <c r="P169" s="106"/>
      <c r="Q169" s="106"/>
    </row>
    <row r="170" spans="1:17" ht="17.25" customHeight="1" x14ac:dyDescent="0.3">
      <c r="A170" s="145" t="s">
        <v>7850</v>
      </c>
      <c r="B170" s="38" t="s">
        <v>3231</v>
      </c>
      <c r="C170" s="38" t="s">
        <v>3231</v>
      </c>
      <c r="D170" s="37" t="s">
        <v>90</v>
      </c>
      <c r="E170" s="37">
        <v>325</v>
      </c>
      <c r="F170" s="37"/>
      <c r="G170" s="37">
        <v>7</v>
      </c>
      <c r="H170" s="37">
        <v>1.2</v>
      </c>
      <c r="I170" s="37">
        <v>5</v>
      </c>
      <c r="J170" s="37" t="s">
        <v>63</v>
      </c>
      <c r="K170" s="136" t="str">
        <f>IF(ISERROR(VLOOKUP(E170,'Edexcel vocabulary list'!D:D,1,FALSE)),"","yes")</f>
        <v>yes</v>
      </c>
      <c r="L170" s="37" t="s">
        <v>7500</v>
      </c>
      <c r="M170" s="37" t="s">
        <v>7500</v>
      </c>
      <c r="N170" s="37" t="s">
        <v>7500</v>
      </c>
      <c r="O170" s="106"/>
      <c r="P170" s="106"/>
      <c r="Q170" s="106"/>
    </row>
    <row r="171" spans="1:17" ht="17.25" customHeight="1" x14ac:dyDescent="0.3">
      <c r="A171" s="145" t="s">
        <v>7848</v>
      </c>
      <c r="B171" s="38" t="s">
        <v>1325</v>
      </c>
      <c r="C171" s="38" t="s">
        <v>1325</v>
      </c>
      <c r="D171" s="37" t="s">
        <v>88</v>
      </c>
      <c r="E171" s="37">
        <v>2724</v>
      </c>
      <c r="F171" s="37"/>
      <c r="G171" s="37">
        <v>7</v>
      </c>
      <c r="H171" s="37">
        <v>1.2</v>
      </c>
      <c r="I171" s="37">
        <v>5</v>
      </c>
      <c r="J171" s="37" t="s">
        <v>63</v>
      </c>
      <c r="K171" s="136" t="str">
        <f>IF(ISERROR(VLOOKUP(E171,'Edexcel vocabulary list'!D:D,1,FALSE)),"","yes")</f>
        <v>yes</v>
      </c>
      <c r="L171" s="37" t="s">
        <v>7500</v>
      </c>
      <c r="M171" s="37" t="s">
        <v>7500</v>
      </c>
      <c r="N171" s="37" t="s">
        <v>7500</v>
      </c>
      <c r="O171" s="106"/>
      <c r="P171" s="106"/>
      <c r="Q171" s="106"/>
    </row>
    <row r="172" spans="1:17" ht="17.25" customHeight="1" x14ac:dyDescent="0.3">
      <c r="A172" s="145" t="s">
        <v>223</v>
      </c>
      <c r="B172" s="38" t="s">
        <v>3234</v>
      </c>
      <c r="C172" s="38" t="s">
        <v>3234</v>
      </c>
      <c r="D172" s="37" t="s">
        <v>3224</v>
      </c>
      <c r="E172" s="37">
        <v>1217</v>
      </c>
      <c r="F172" s="37"/>
      <c r="G172" s="37">
        <v>7</v>
      </c>
      <c r="H172" s="37">
        <v>1.2</v>
      </c>
      <c r="I172" s="37">
        <v>5</v>
      </c>
      <c r="J172" s="37"/>
      <c r="K172" s="136" t="str">
        <f>IF(ISERROR(VLOOKUP(E172,'Edexcel vocabulary list'!D:D,1,FALSE)),"","yes")</f>
        <v>yes</v>
      </c>
      <c r="L172" s="37" t="s">
        <v>7500</v>
      </c>
      <c r="M172" s="37" t="s">
        <v>7500</v>
      </c>
      <c r="N172" s="37" t="s">
        <v>7500</v>
      </c>
      <c r="O172" s="106"/>
      <c r="P172" s="106"/>
      <c r="Q172" s="106"/>
    </row>
    <row r="173" spans="1:17" ht="17.25" customHeight="1" x14ac:dyDescent="0.3">
      <c r="A173" s="145" t="s">
        <v>7854</v>
      </c>
      <c r="B173" s="38" t="s">
        <v>7546</v>
      </c>
      <c r="C173" s="38" t="s">
        <v>7546</v>
      </c>
      <c r="D173" s="37" t="s">
        <v>88</v>
      </c>
      <c r="E173" s="37">
        <v>1077</v>
      </c>
      <c r="F173" s="37"/>
      <c r="G173" s="37">
        <v>7</v>
      </c>
      <c r="H173" s="37">
        <v>1.2</v>
      </c>
      <c r="I173" s="37">
        <v>5</v>
      </c>
      <c r="J173" s="37"/>
      <c r="K173" s="136" t="str">
        <f>IF(ISERROR(VLOOKUP(E173,'Edexcel vocabulary list'!D:D,1,FALSE)),"","yes")</f>
        <v/>
      </c>
      <c r="L173" s="37" t="s">
        <v>7500</v>
      </c>
      <c r="M173" s="37"/>
      <c r="N173" s="37"/>
      <c r="O173" s="106"/>
      <c r="P173" s="106"/>
      <c r="Q173" s="106"/>
    </row>
    <row r="174" spans="1:17" ht="17.25" customHeight="1" x14ac:dyDescent="0.3">
      <c r="A174" s="145" t="s">
        <v>7853</v>
      </c>
      <c r="B174" s="38" t="s">
        <v>7545</v>
      </c>
      <c r="C174" s="38" t="s">
        <v>7545</v>
      </c>
      <c r="D174" s="37" t="s">
        <v>88</v>
      </c>
      <c r="E174" s="37">
        <v>1077</v>
      </c>
      <c r="F174" s="37"/>
      <c r="G174" s="37">
        <v>7</v>
      </c>
      <c r="H174" s="37">
        <v>1.2</v>
      </c>
      <c r="I174" s="37">
        <v>5</v>
      </c>
      <c r="J174" s="37"/>
      <c r="K174" s="136" t="str">
        <f>IF(ISERROR(VLOOKUP(E174,'Edexcel vocabulary list'!D:D,1,FALSE)),"","yes")</f>
        <v/>
      </c>
      <c r="L174" s="37" t="s">
        <v>7500</v>
      </c>
      <c r="M174" s="37" t="s">
        <v>7500</v>
      </c>
      <c r="N174" s="37" t="s">
        <v>7500</v>
      </c>
      <c r="O174" s="106"/>
      <c r="P174" s="106"/>
      <c r="Q174" s="106"/>
    </row>
    <row r="175" spans="1:17" ht="17.25" customHeight="1" x14ac:dyDescent="0.3">
      <c r="A175" s="145" t="s">
        <v>7852</v>
      </c>
      <c r="B175" s="38" t="s">
        <v>3233</v>
      </c>
      <c r="C175" s="38" t="s">
        <v>3233</v>
      </c>
      <c r="D175" s="37" t="s">
        <v>3232</v>
      </c>
      <c r="E175" s="37">
        <v>2746</v>
      </c>
      <c r="F175" s="37"/>
      <c r="G175" s="37">
        <v>7</v>
      </c>
      <c r="H175" s="37">
        <v>1.2</v>
      </c>
      <c r="I175" s="37">
        <v>5</v>
      </c>
      <c r="J175" s="37" t="s">
        <v>3202</v>
      </c>
      <c r="K175" s="136" t="str">
        <f>IF(ISERROR(VLOOKUP(E175,'Edexcel vocabulary list'!D:D,1,FALSE)),"","yes")</f>
        <v/>
      </c>
      <c r="L175" s="37" t="s">
        <v>7500</v>
      </c>
      <c r="M175" s="37" t="s">
        <v>7500</v>
      </c>
      <c r="N175" s="37" t="s">
        <v>7500</v>
      </c>
      <c r="O175" s="106"/>
      <c r="P175" s="106"/>
      <c r="Q175" s="106"/>
    </row>
    <row r="176" spans="1:17" ht="17.25" customHeight="1" x14ac:dyDescent="0.3">
      <c r="A176" s="145" t="s">
        <v>406</v>
      </c>
      <c r="B176" s="38" t="s">
        <v>3697</v>
      </c>
      <c r="C176" s="38" t="s">
        <v>3229</v>
      </c>
      <c r="D176" s="37" t="s">
        <v>7503</v>
      </c>
      <c r="E176" s="37">
        <v>368</v>
      </c>
      <c r="F176" s="37"/>
      <c r="G176" s="37">
        <v>7</v>
      </c>
      <c r="H176" s="37">
        <v>1.2</v>
      </c>
      <c r="I176" s="37">
        <v>5</v>
      </c>
      <c r="J176" s="37"/>
      <c r="K176" s="136" t="str">
        <f>IF(ISERROR(VLOOKUP(E176,'Edexcel vocabulary list'!D:D,1,FALSE)),"","yes")</f>
        <v/>
      </c>
      <c r="L176" s="37" t="s">
        <v>7500</v>
      </c>
      <c r="M176" s="37" t="s">
        <v>7500</v>
      </c>
      <c r="N176" s="37" t="s">
        <v>7500</v>
      </c>
      <c r="O176" s="106"/>
      <c r="P176" s="106"/>
      <c r="Q176" s="106"/>
    </row>
    <row r="177" spans="1:17" ht="17.25" customHeight="1" x14ac:dyDescent="0.3">
      <c r="A177" s="145" t="s">
        <v>346</v>
      </c>
      <c r="B177" s="38" t="s">
        <v>3696</v>
      </c>
      <c r="C177" s="38" t="s">
        <v>3227</v>
      </c>
      <c r="D177" s="37" t="s">
        <v>7503</v>
      </c>
      <c r="E177" s="37">
        <v>1532</v>
      </c>
      <c r="F177" s="37"/>
      <c r="G177" s="37">
        <v>7</v>
      </c>
      <c r="H177" s="37">
        <v>1.2</v>
      </c>
      <c r="I177" s="37">
        <v>5</v>
      </c>
      <c r="J177" s="37" t="s">
        <v>63</v>
      </c>
      <c r="K177" s="136" t="str">
        <f>IF(ISERROR(VLOOKUP(E177,'Edexcel vocabulary list'!D:D,1,FALSE)),"","yes")</f>
        <v>yes</v>
      </c>
      <c r="L177" s="37" t="s">
        <v>7500</v>
      </c>
      <c r="M177" s="37" t="s">
        <v>7500</v>
      </c>
      <c r="N177" s="37" t="s">
        <v>7500</v>
      </c>
      <c r="O177" s="106"/>
      <c r="P177" s="106"/>
      <c r="Q177" s="106"/>
    </row>
    <row r="178" spans="1:17" ht="17.25" customHeight="1" x14ac:dyDescent="0.3">
      <c r="A178" s="145" t="s">
        <v>8288</v>
      </c>
      <c r="B178" s="38" t="s">
        <v>3698</v>
      </c>
      <c r="C178" s="38" t="s">
        <v>8292</v>
      </c>
      <c r="D178" s="37" t="s">
        <v>7503</v>
      </c>
      <c r="E178" s="37">
        <v>425</v>
      </c>
      <c r="F178" s="37"/>
      <c r="G178" s="37">
        <v>7</v>
      </c>
      <c r="H178" s="37">
        <v>1.2</v>
      </c>
      <c r="I178" s="37">
        <v>5</v>
      </c>
      <c r="J178" s="37"/>
      <c r="K178" s="136" t="str">
        <f>IF(ISERROR(VLOOKUP(E178,'Edexcel vocabulary list'!D:D,1,FALSE)),"","yes")</f>
        <v/>
      </c>
      <c r="L178" s="37" t="s">
        <v>7500</v>
      </c>
      <c r="M178" s="37" t="s">
        <v>7500</v>
      </c>
      <c r="N178" s="37" t="s">
        <v>7500</v>
      </c>
      <c r="O178" s="106"/>
      <c r="P178" s="106"/>
      <c r="Q178" s="106"/>
    </row>
    <row r="179" spans="1:17" ht="17.25" customHeight="1" x14ac:dyDescent="0.3">
      <c r="A179" s="145" t="s">
        <v>489</v>
      </c>
      <c r="B179" s="38" t="s">
        <v>7532</v>
      </c>
      <c r="C179" s="38" t="s">
        <v>3228</v>
      </c>
      <c r="D179" s="37" t="s">
        <v>7503</v>
      </c>
      <c r="E179" s="37">
        <v>290</v>
      </c>
      <c r="F179" s="37"/>
      <c r="G179" s="37">
        <v>7</v>
      </c>
      <c r="H179" s="37">
        <v>1.2</v>
      </c>
      <c r="I179" s="37">
        <v>5</v>
      </c>
      <c r="J179" s="37" t="s">
        <v>63</v>
      </c>
      <c r="K179" s="136" t="str">
        <f>IF(ISERROR(VLOOKUP(E179,'Edexcel vocabulary list'!D:D,1,FALSE)),"","yes")</f>
        <v>yes</v>
      </c>
      <c r="L179" s="37" t="s">
        <v>7500</v>
      </c>
      <c r="M179" s="37" t="s">
        <v>7500</v>
      </c>
      <c r="N179" s="37" t="s">
        <v>7500</v>
      </c>
      <c r="O179" s="106"/>
      <c r="P179" s="106"/>
      <c r="Q179" s="106"/>
    </row>
    <row r="180" spans="1:17" ht="17.25" customHeight="1" x14ac:dyDescent="0.3">
      <c r="A180" s="145" t="s">
        <v>7851</v>
      </c>
      <c r="B180" s="38" t="s">
        <v>3740</v>
      </c>
      <c r="C180" s="38" t="s">
        <v>7686</v>
      </c>
      <c r="D180" s="37" t="s">
        <v>66</v>
      </c>
      <c r="E180" s="37">
        <v>31</v>
      </c>
      <c r="F180" s="37"/>
      <c r="G180" s="37">
        <v>7</v>
      </c>
      <c r="H180" s="37">
        <v>1.2</v>
      </c>
      <c r="I180" s="37">
        <v>5</v>
      </c>
      <c r="J180" s="37"/>
      <c r="K180" s="136" t="str">
        <f>IF(ISERROR(VLOOKUP(E180,'Edexcel vocabulary list'!D:D,1,FALSE)),"","yes")</f>
        <v/>
      </c>
      <c r="L180" s="37" t="s">
        <v>7500</v>
      </c>
      <c r="M180" s="37" t="s">
        <v>7500</v>
      </c>
      <c r="N180" s="37" t="s">
        <v>7500</v>
      </c>
      <c r="O180" s="106"/>
      <c r="P180" s="106"/>
      <c r="Q180" s="106"/>
    </row>
    <row r="181" spans="1:17" ht="17.25" customHeight="1" x14ac:dyDescent="0.3">
      <c r="A181" s="145" t="s">
        <v>344</v>
      </c>
      <c r="B181" s="38" t="s">
        <v>3702</v>
      </c>
      <c r="C181" s="38" t="s">
        <v>3236</v>
      </c>
      <c r="D181" s="37" t="s">
        <v>7503</v>
      </c>
      <c r="E181" s="37">
        <v>1338</v>
      </c>
      <c r="F181" s="37"/>
      <c r="G181" s="37">
        <v>7</v>
      </c>
      <c r="H181" s="37">
        <v>1.2</v>
      </c>
      <c r="I181" s="37">
        <v>5</v>
      </c>
      <c r="J181" s="37" t="s">
        <v>3202</v>
      </c>
      <c r="K181" s="136" t="str">
        <f>IF(ISERROR(VLOOKUP(E181,'Edexcel vocabulary list'!D:D,1,FALSE)),"","yes")</f>
        <v>yes</v>
      </c>
      <c r="L181" s="37" t="s">
        <v>7500</v>
      </c>
      <c r="M181" s="37" t="s">
        <v>7500</v>
      </c>
      <c r="N181" s="37" t="s">
        <v>7500</v>
      </c>
      <c r="O181" s="106"/>
      <c r="P181" s="106"/>
      <c r="Q181" s="106"/>
    </row>
    <row r="182" spans="1:17" ht="17.25" customHeight="1" x14ac:dyDescent="0.3">
      <c r="A182" s="145" t="s">
        <v>7939</v>
      </c>
      <c r="B182" s="38" t="s">
        <v>7768</v>
      </c>
      <c r="C182" s="38" t="s">
        <v>1468</v>
      </c>
      <c r="D182" s="37" t="s">
        <v>117</v>
      </c>
      <c r="E182" s="37">
        <v>1068</v>
      </c>
      <c r="F182" s="37"/>
      <c r="G182" s="37">
        <v>7</v>
      </c>
      <c r="H182" s="37">
        <v>1.2</v>
      </c>
      <c r="I182" s="37">
        <v>6</v>
      </c>
      <c r="J182" s="37" t="s">
        <v>63</v>
      </c>
      <c r="K182" s="136" t="str">
        <f>IF(ISERROR(VLOOKUP(E182,'Edexcel vocabulary list'!D:D,1,FALSE)),"","yes")</f>
        <v>yes</v>
      </c>
      <c r="L182" s="37" t="s">
        <v>7500</v>
      </c>
      <c r="M182" s="37"/>
      <c r="N182" s="37"/>
      <c r="O182" s="106"/>
      <c r="P182" s="106"/>
      <c r="Q182" s="106"/>
    </row>
    <row r="183" spans="1:17" ht="17.25" customHeight="1" x14ac:dyDescent="0.3">
      <c r="A183" s="145" t="s">
        <v>7938</v>
      </c>
      <c r="B183" s="38" t="s">
        <v>7767</v>
      </c>
      <c r="C183" s="38" t="s">
        <v>1468</v>
      </c>
      <c r="D183" s="37" t="s">
        <v>117</v>
      </c>
      <c r="E183" s="37">
        <v>1068</v>
      </c>
      <c r="F183" s="37"/>
      <c r="G183" s="37">
        <v>7</v>
      </c>
      <c r="H183" s="37">
        <v>1.2</v>
      </c>
      <c r="I183" s="37">
        <v>6</v>
      </c>
      <c r="J183" s="37" t="s">
        <v>63</v>
      </c>
      <c r="K183" s="136" t="str">
        <f>IF(ISERROR(VLOOKUP(E183,'Edexcel vocabulary list'!D:D,1,FALSE)),"","yes")</f>
        <v>yes</v>
      </c>
      <c r="L183" s="37" t="s">
        <v>7500</v>
      </c>
      <c r="M183" s="37" t="s">
        <v>7500</v>
      </c>
      <c r="N183" s="37" t="s">
        <v>7500</v>
      </c>
      <c r="O183" s="106"/>
      <c r="P183" s="106"/>
      <c r="Q183" s="106"/>
    </row>
    <row r="184" spans="1:17" ht="17.25" customHeight="1" x14ac:dyDescent="0.3">
      <c r="A184" s="145" t="s">
        <v>7855</v>
      </c>
      <c r="B184" s="38" t="s">
        <v>293</v>
      </c>
      <c r="C184" s="38" t="s">
        <v>293</v>
      </c>
      <c r="D184" s="37" t="s">
        <v>88</v>
      </c>
      <c r="E184" s="37">
        <v>896</v>
      </c>
      <c r="F184" s="37"/>
      <c r="G184" s="37">
        <v>7</v>
      </c>
      <c r="H184" s="37">
        <v>1.2</v>
      </c>
      <c r="I184" s="37">
        <v>6</v>
      </c>
      <c r="J184" s="37" t="s">
        <v>3202</v>
      </c>
      <c r="K184" s="136" t="str">
        <f>IF(ISERROR(VLOOKUP(E184,'Edexcel vocabulary list'!D:D,1,FALSE)),"","yes")</f>
        <v>yes</v>
      </c>
      <c r="L184" s="37" t="s">
        <v>7500</v>
      </c>
      <c r="M184" s="37" t="s">
        <v>7500</v>
      </c>
      <c r="N184" s="37" t="s">
        <v>7500</v>
      </c>
      <c r="O184" s="106"/>
      <c r="P184" s="106"/>
      <c r="Q184" s="106"/>
    </row>
    <row r="185" spans="1:17" ht="17.25" customHeight="1" x14ac:dyDescent="0.3">
      <c r="A185" s="145" t="s">
        <v>7856</v>
      </c>
      <c r="B185" s="38" t="s">
        <v>3741</v>
      </c>
      <c r="C185" s="38" t="s">
        <v>7680</v>
      </c>
      <c r="D185" s="37" t="s">
        <v>90</v>
      </c>
      <c r="E185" s="37">
        <v>263</v>
      </c>
      <c r="F185" s="37"/>
      <c r="G185" s="37">
        <v>7</v>
      </c>
      <c r="H185" s="37">
        <v>1.2</v>
      </c>
      <c r="I185" s="37">
        <v>6</v>
      </c>
      <c r="J185" s="37"/>
      <c r="K185" s="136" t="str">
        <f>IF(ISERROR(VLOOKUP(E185,'Edexcel vocabulary list'!D:D,1,FALSE)),"","yes")</f>
        <v>yes</v>
      </c>
      <c r="L185" s="37" t="s">
        <v>7500</v>
      </c>
      <c r="M185" s="37" t="s">
        <v>7500</v>
      </c>
      <c r="N185" s="37" t="s">
        <v>7500</v>
      </c>
      <c r="O185" s="106"/>
      <c r="P185" s="106"/>
      <c r="Q185" s="106"/>
    </row>
    <row r="186" spans="1:17" ht="17.25" customHeight="1" x14ac:dyDescent="0.3">
      <c r="A186" s="146" t="s">
        <v>7857</v>
      </c>
      <c r="B186" s="138" t="s">
        <v>3243</v>
      </c>
      <c r="C186" s="138" t="s">
        <v>7680</v>
      </c>
      <c r="D186" s="139" t="s">
        <v>90</v>
      </c>
      <c r="E186" s="139">
        <v>263</v>
      </c>
      <c r="F186" s="139"/>
      <c r="G186" s="139">
        <v>7</v>
      </c>
      <c r="H186" s="139">
        <v>1.2</v>
      </c>
      <c r="I186" s="139">
        <v>6</v>
      </c>
      <c r="J186" s="139"/>
      <c r="K186" s="140" t="str">
        <f>IF(ISERROR(VLOOKUP(E186,'Edexcel vocabulary list'!D:D,1,FALSE)),"","yes")</f>
        <v>yes</v>
      </c>
      <c r="L186" s="139" t="s">
        <v>7500</v>
      </c>
      <c r="M186" s="139" t="s">
        <v>7500</v>
      </c>
      <c r="N186" s="139"/>
      <c r="O186" s="106"/>
      <c r="P186" s="106"/>
      <c r="Q186" s="106"/>
    </row>
    <row r="187" spans="1:17" ht="17.25" customHeight="1" x14ac:dyDescent="0.3">
      <c r="A187" s="145" t="s">
        <v>7858</v>
      </c>
      <c r="B187" s="38" t="s">
        <v>422</v>
      </c>
      <c r="C187" s="38" t="s">
        <v>422</v>
      </c>
      <c r="D187" s="37" t="s">
        <v>90</v>
      </c>
      <c r="E187" s="37">
        <v>1526</v>
      </c>
      <c r="F187" s="37"/>
      <c r="G187" s="37">
        <v>7</v>
      </c>
      <c r="H187" s="37">
        <v>1.2</v>
      </c>
      <c r="I187" s="37">
        <v>6</v>
      </c>
      <c r="J187" s="37"/>
      <c r="K187" s="136" t="str">
        <f>IF(ISERROR(VLOOKUP(E187,'Edexcel vocabulary list'!D:D,1,FALSE)),"","yes")</f>
        <v/>
      </c>
      <c r="L187" s="37" t="s">
        <v>7500</v>
      </c>
      <c r="M187" s="37" t="s">
        <v>7500</v>
      </c>
      <c r="N187" s="37" t="s">
        <v>7500</v>
      </c>
      <c r="O187" s="106"/>
      <c r="P187" s="106"/>
      <c r="Q187" s="106"/>
    </row>
    <row r="188" spans="1:17" ht="17.25" customHeight="1" x14ac:dyDescent="0.3">
      <c r="A188" s="145" t="s">
        <v>3241</v>
      </c>
      <c r="B188" s="38" t="s">
        <v>3242</v>
      </c>
      <c r="C188" s="38" t="s">
        <v>3242</v>
      </c>
      <c r="D188" s="37" t="s">
        <v>66</v>
      </c>
      <c r="E188" s="37" t="s">
        <v>1</v>
      </c>
      <c r="F188" s="37"/>
      <c r="G188" s="37">
        <v>7</v>
      </c>
      <c r="H188" s="37">
        <v>1.2</v>
      </c>
      <c r="I188" s="37">
        <v>6</v>
      </c>
      <c r="J188" s="37"/>
      <c r="K188" s="136" t="str">
        <f>IF(ISERROR(VLOOKUP(E188,'Edexcel vocabulary list'!D:D,1,FALSE)),"","yes")</f>
        <v>yes</v>
      </c>
      <c r="L188" s="37" t="s">
        <v>7500</v>
      </c>
      <c r="M188" s="37" t="s">
        <v>7500</v>
      </c>
      <c r="N188" s="37" t="s">
        <v>7500</v>
      </c>
      <c r="O188" s="106"/>
      <c r="P188" s="106"/>
      <c r="Q188" s="106"/>
    </row>
    <row r="189" spans="1:17" ht="17.25" customHeight="1" x14ac:dyDescent="0.3">
      <c r="A189" s="145" t="s">
        <v>3742</v>
      </c>
      <c r="B189" s="38" t="s">
        <v>3844</v>
      </c>
      <c r="C189" s="38" t="s">
        <v>3844</v>
      </c>
      <c r="D189" s="37" t="s">
        <v>66</v>
      </c>
      <c r="E189" s="37" t="s">
        <v>1</v>
      </c>
      <c r="F189" s="37"/>
      <c r="G189" s="37">
        <v>7</v>
      </c>
      <c r="H189" s="37">
        <v>1.2</v>
      </c>
      <c r="I189" s="37">
        <v>6</v>
      </c>
      <c r="J189" s="37"/>
      <c r="K189" s="136" t="str">
        <f>IF(ISERROR(VLOOKUP(E189,'Edexcel vocabulary list'!D:D,1,FALSE)),"","yes")</f>
        <v>yes</v>
      </c>
      <c r="L189" s="37" t="s">
        <v>7500</v>
      </c>
      <c r="M189" s="37" t="s">
        <v>7500</v>
      </c>
      <c r="N189" s="37" t="s">
        <v>7500</v>
      </c>
      <c r="O189" s="106"/>
      <c r="P189" s="106"/>
      <c r="Q189" s="106"/>
    </row>
    <row r="190" spans="1:17" ht="17.25" customHeight="1" x14ac:dyDescent="0.3">
      <c r="A190" s="145" t="s">
        <v>325</v>
      </c>
      <c r="B190" s="38" t="s">
        <v>3701</v>
      </c>
      <c r="C190" s="38" t="s">
        <v>3235</v>
      </c>
      <c r="D190" s="37" t="s">
        <v>7503</v>
      </c>
      <c r="E190" s="37">
        <v>219</v>
      </c>
      <c r="F190" s="37"/>
      <c r="G190" s="37">
        <v>7</v>
      </c>
      <c r="H190" s="37">
        <v>1.2</v>
      </c>
      <c r="I190" s="37">
        <v>6</v>
      </c>
      <c r="J190" s="37"/>
      <c r="K190" s="136" t="str">
        <f>IF(ISERROR(VLOOKUP(E190,'Edexcel vocabulary list'!D:D,1,FALSE)),"","yes")</f>
        <v/>
      </c>
      <c r="L190" s="37" t="s">
        <v>7500</v>
      </c>
      <c r="M190" s="37" t="s">
        <v>7500</v>
      </c>
      <c r="N190" s="37" t="s">
        <v>7500</v>
      </c>
      <c r="O190" s="106"/>
      <c r="P190" s="106"/>
      <c r="Q190" s="106"/>
    </row>
    <row r="191" spans="1:17" ht="17.25" customHeight="1" x14ac:dyDescent="0.3">
      <c r="A191" s="145" t="s">
        <v>194</v>
      </c>
      <c r="B191" s="38" t="s">
        <v>3699</v>
      </c>
      <c r="C191" s="38" t="s">
        <v>3238</v>
      </c>
      <c r="D191" s="37" t="s">
        <v>7503</v>
      </c>
      <c r="E191" s="37">
        <v>1820</v>
      </c>
      <c r="F191" s="37"/>
      <c r="G191" s="37">
        <v>7</v>
      </c>
      <c r="H191" s="37">
        <v>1.2</v>
      </c>
      <c r="I191" s="37">
        <v>6</v>
      </c>
      <c r="J191" s="37" t="s">
        <v>63</v>
      </c>
      <c r="K191" s="136" t="str">
        <f>IF(ISERROR(VLOOKUP(E191,'Edexcel vocabulary list'!D:D,1,FALSE)),"","yes")</f>
        <v>yes</v>
      </c>
      <c r="L191" s="37" t="s">
        <v>7500</v>
      </c>
      <c r="M191" s="37" t="s">
        <v>7500</v>
      </c>
      <c r="N191" s="37" t="s">
        <v>7500</v>
      </c>
      <c r="O191" s="106"/>
      <c r="P191" s="106"/>
      <c r="Q191" s="106"/>
    </row>
    <row r="192" spans="1:17" ht="17.25" customHeight="1" x14ac:dyDescent="0.3">
      <c r="A192" s="145" t="s">
        <v>3239</v>
      </c>
      <c r="B192" s="38" t="s">
        <v>3700</v>
      </c>
      <c r="C192" s="38" t="s">
        <v>3240</v>
      </c>
      <c r="D192" s="37" t="s">
        <v>7503</v>
      </c>
      <c r="E192" s="37">
        <v>960</v>
      </c>
      <c r="F192" s="37"/>
      <c r="G192" s="37">
        <v>7</v>
      </c>
      <c r="H192" s="37">
        <v>1.2</v>
      </c>
      <c r="I192" s="37">
        <v>6</v>
      </c>
      <c r="J192" s="37" t="s">
        <v>63</v>
      </c>
      <c r="K192" s="136" t="str">
        <f>IF(ISERROR(VLOOKUP(E192,'Edexcel vocabulary list'!D:D,1,FALSE)),"","yes")</f>
        <v>yes</v>
      </c>
      <c r="L192" s="37" t="s">
        <v>7500</v>
      </c>
      <c r="M192" s="37" t="s">
        <v>7500</v>
      </c>
      <c r="N192" s="37" t="s">
        <v>7500</v>
      </c>
      <c r="O192" s="106"/>
      <c r="P192" s="106"/>
      <c r="Q192" s="106"/>
    </row>
    <row r="193" spans="1:17" ht="17.25" customHeight="1" x14ac:dyDescent="0.3">
      <c r="A193" s="145" t="s">
        <v>264</v>
      </c>
      <c r="B193" s="38" t="s">
        <v>1567</v>
      </c>
      <c r="C193" s="38" t="s">
        <v>1567</v>
      </c>
      <c r="D193" s="37" t="s">
        <v>3302</v>
      </c>
      <c r="E193" s="37">
        <v>124</v>
      </c>
      <c r="F193" s="37"/>
      <c r="G193" s="37">
        <v>7</v>
      </c>
      <c r="H193" s="37">
        <v>1.2</v>
      </c>
      <c r="I193" s="37">
        <v>6</v>
      </c>
      <c r="J193" s="37"/>
      <c r="K193" s="136" t="str">
        <f>IF(ISERROR(VLOOKUP(E193,'Edexcel vocabulary list'!D:D,1,FALSE)),"","yes")</f>
        <v>yes</v>
      </c>
      <c r="L193" s="37" t="s">
        <v>7500</v>
      </c>
      <c r="M193" s="37" t="s">
        <v>7500</v>
      </c>
      <c r="N193" s="37" t="s">
        <v>7500</v>
      </c>
      <c r="O193" s="106"/>
      <c r="P193" s="106"/>
      <c r="Q193" s="106"/>
    </row>
    <row r="194" spans="1:17" ht="17.25" customHeight="1" x14ac:dyDescent="0.3">
      <c r="A194" s="145" t="s">
        <v>7863</v>
      </c>
      <c r="B194" s="38" t="s">
        <v>2989</v>
      </c>
      <c r="C194" s="38" t="s">
        <v>2989</v>
      </c>
      <c r="D194" s="37" t="s">
        <v>88</v>
      </c>
      <c r="E194" s="37">
        <v>1456</v>
      </c>
      <c r="F194" s="37"/>
      <c r="G194" s="37">
        <v>7</v>
      </c>
      <c r="H194" s="37">
        <v>1.2</v>
      </c>
      <c r="I194" s="37">
        <v>7</v>
      </c>
      <c r="J194" s="37" t="s">
        <v>63</v>
      </c>
      <c r="K194" s="136" t="str">
        <f>IF(ISERROR(VLOOKUP(E194,'Edexcel vocabulary list'!D:D,1,FALSE)),"","yes")</f>
        <v>yes</v>
      </c>
      <c r="L194" s="37" t="s">
        <v>7500</v>
      </c>
      <c r="M194" s="37" t="s">
        <v>7500</v>
      </c>
      <c r="N194" s="37" t="s">
        <v>7500</v>
      </c>
      <c r="O194" s="106"/>
      <c r="P194" s="106"/>
      <c r="Q194" s="106"/>
    </row>
    <row r="195" spans="1:17" ht="17.25" customHeight="1" x14ac:dyDescent="0.3">
      <c r="A195" s="145" t="s">
        <v>7860</v>
      </c>
      <c r="B195" s="38" t="s">
        <v>3245</v>
      </c>
      <c r="C195" s="38" t="s">
        <v>3245</v>
      </c>
      <c r="D195" s="37" t="s">
        <v>90</v>
      </c>
      <c r="E195" s="37">
        <v>778</v>
      </c>
      <c r="F195" s="37"/>
      <c r="G195" s="37">
        <v>7</v>
      </c>
      <c r="H195" s="37">
        <v>1.2</v>
      </c>
      <c r="I195" s="37">
        <v>7</v>
      </c>
      <c r="J195" s="37" t="s">
        <v>3202</v>
      </c>
      <c r="K195" s="136" t="str">
        <f>IF(ISERROR(VLOOKUP(E195,'Edexcel vocabulary list'!D:D,1,FALSE)),"","yes")</f>
        <v/>
      </c>
      <c r="L195" s="37" t="s">
        <v>7500</v>
      </c>
      <c r="M195" s="37" t="s">
        <v>7500</v>
      </c>
      <c r="N195" s="37" t="s">
        <v>7500</v>
      </c>
      <c r="O195" s="106"/>
      <c r="P195" s="106"/>
      <c r="Q195" s="106"/>
    </row>
    <row r="196" spans="1:17" ht="17.25" customHeight="1" x14ac:dyDescent="0.3">
      <c r="A196" s="145" t="s">
        <v>7866</v>
      </c>
      <c r="B196" s="38" t="s">
        <v>3747</v>
      </c>
      <c r="C196" s="38" t="s">
        <v>3747</v>
      </c>
      <c r="D196" s="37" t="s">
        <v>90</v>
      </c>
      <c r="E196" s="37">
        <v>696</v>
      </c>
      <c r="F196" s="37"/>
      <c r="G196" s="37">
        <v>7</v>
      </c>
      <c r="H196" s="37">
        <v>1.2</v>
      </c>
      <c r="I196" s="37">
        <v>7</v>
      </c>
      <c r="J196" s="37"/>
      <c r="K196" s="136" t="str">
        <f>IF(ISERROR(VLOOKUP(E196,'Edexcel vocabulary list'!D:D,1,FALSE)),"","yes")</f>
        <v/>
      </c>
      <c r="L196" s="37" t="s">
        <v>7500</v>
      </c>
      <c r="M196" s="37" t="s">
        <v>7500</v>
      </c>
      <c r="N196" s="37" t="s">
        <v>7500</v>
      </c>
      <c r="O196" s="106"/>
      <c r="P196" s="106"/>
      <c r="Q196" s="106"/>
    </row>
    <row r="197" spans="1:17" ht="17.25" customHeight="1" x14ac:dyDescent="0.3">
      <c r="A197" s="145" t="s">
        <v>3301</v>
      </c>
      <c r="B197" s="38" t="s">
        <v>4218</v>
      </c>
      <c r="C197" s="38" t="s">
        <v>4218</v>
      </c>
      <c r="D197" s="37" t="s">
        <v>3302</v>
      </c>
      <c r="E197" s="37">
        <v>47</v>
      </c>
      <c r="F197" s="37"/>
      <c r="G197" s="37">
        <v>7</v>
      </c>
      <c r="H197" s="37">
        <v>1.2</v>
      </c>
      <c r="I197" s="37">
        <v>7</v>
      </c>
      <c r="J197" s="37" t="s">
        <v>3202</v>
      </c>
      <c r="K197" s="136" t="str">
        <f>IF(ISERROR(VLOOKUP(E197,'Edexcel vocabulary list'!D:D,1,FALSE)),"","yes")</f>
        <v>yes</v>
      </c>
      <c r="L197" s="37" t="s">
        <v>7500</v>
      </c>
      <c r="M197" s="37" t="s">
        <v>7500</v>
      </c>
      <c r="N197" s="37" t="s">
        <v>7500</v>
      </c>
      <c r="O197" s="106"/>
      <c r="P197" s="106"/>
      <c r="Q197" s="106"/>
    </row>
    <row r="198" spans="1:17" ht="17.25" customHeight="1" x14ac:dyDescent="0.3">
      <c r="A198" s="145" t="s">
        <v>7861</v>
      </c>
      <c r="B198" s="38" t="s">
        <v>2473</v>
      </c>
      <c r="C198" s="38" t="s">
        <v>2473</v>
      </c>
      <c r="D198" s="37" t="s">
        <v>90</v>
      </c>
      <c r="E198" s="37">
        <v>812</v>
      </c>
      <c r="F198" s="37"/>
      <c r="G198" s="37">
        <v>7</v>
      </c>
      <c r="H198" s="37">
        <v>1.2</v>
      </c>
      <c r="I198" s="37">
        <v>7</v>
      </c>
      <c r="J198" s="37" t="s">
        <v>3202</v>
      </c>
      <c r="K198" s="136" t="str">
        <f>IF(ISERROR(VLOOKUP(E198,'Edexcel vocabulary list'!D:D,1,FALSE)),"","yes")</f>
        <v>yes</v>
      </c>
      <c r="L198" s="37" t="s">
        <v>7500</v>
      </c>
      <c r="M198" s="37" t="s">
        <v>7500</v>
      </c>
      <c r="N198" s="37" t="s">
        <v>7500</v>
      </c>
      <c r="O198" s="106"/>
      <c r="P198" s="106"/>
      <c r="Q198" s="106"/>
    </row>
    <row r="199" spans="1:17" ht="17.25" customHeight="1" x14ac:dyDescent="0.3">
      <c r="A199" s="145" t="s">
        <v>7859</v>
      </c>
      <c r="B199" s="38" t="s">
        <v>1113</v>
      </c>
      <c r="C199" s="38" t="s">
        <v>1113</v>
      </c>
      <c r="D199" s="37" t="s">
        <v>90</v>
      </c>
      <c r="E199" s="37">
        <v>3892</v>
      </c>
      <c r="F199" s="37"/>
      <c r="G199" s="37">
        <v>7</v>
      </c>
      <c r="H199" s="37">
        <v>1.2</v>
      </c>
      <c r="I199" s="37">
        <v>7</v>
      </c>
      <c r="J199" s="37" t="s">
        <v>63</v>
      </c>
      <c r="K199" s="136" t="str">
        <f>IF(ISERROR(VLOOKUP(E199,'Edexcel vocabulary list'!D:D,1,FALSE)),"","yes")</f>
        <v>yes</v>
      </c>
      <c r="L199" s="37" t="s">
        <v>7500</v>
      </c>
      <c r="M199" s="37" t="s">
        <v>7500</v>
      </c>
      <c r="N199" s="37" t="s">
        <v>7500</v>
      </c>
      <c r="O199" s="106"/>
      <c r="P199" s="106"/>
      <c r="Q199" s="106"/>
    </row>
    <row r="200" spans="1:17" ht="17.25" customHeight="1" x14ac:dyDescent="0.3">
      <c r="A200" s="145" t="s">
        <v>7862</v>
      </c>
      <c r="B200" s="38" t="s">
        <v>463</v>
      </c>
      <c r="C200" s="38" t="s">
        <v>463</v>
      </c>
      <c r="D200" s="37" t="s">
        <v>88</v>
      </c>
      <c r="E200" s="37">
        <v>1281</v>
      </c>
      <c r="F200" s="37"/>
      <c r="G200" s="37">
        <v>7</v>
      </c>
      <c r="H200" s="37">
        <v>1.2</v>
      </c>
      <c r="I200" s="37">
        <v>7</v>
      </c>
      <c r="J200" s="37"/>
      <c r="K200" s="136" t="str">
        <f>IF(ISERROR(VLOOKUP(E200,'Edexcel vocabulary list'!D:D,1,FALSE)),"","yes")</f>
        <v/>
      </c>
      <c r="L200" s="37" t="s">
        <v>7500</v>
      </c>
      <c r="M200" s="37" t="s">
        <v>7500</v>
      </c>
      <c r="N200" s="37" t="s">
        <v>7500</v>
      </c>
      <c r="O200" s="106"/>
      <c r="P200" s="106"/>
      <c r="Q200" s="106"/>
    </row>
    <row r="201" spans="1:17" ht="17.25" customHeight="1" x14ac:dyDescent="0.3">
      <c r="A201" s="145" t="s">
        <v>285</v>
      </c>
      <c r="B201" s="38" t="s">
        <v>3809</v>
      </c>
      <c r="C201" s="38" t="s">
        <v>3775</v>
      </c>
      <c r="D201" s="37" t="s">
        <v>7503</v>
      </c>
      <c r="E201" s="37">
        <v>757</v>
      </c>
      <c r="F201" s="37"/>
      <c r="G201" s="37">
        <v>7</v>
      </c>
      <c r="H201" s="37">
        <v>1.2</v>
      </c>
      <c r="I201" s="37">
        <v>7</v>
      </c>
      <c r="J201" s="37" t="s">
        <v>63</v>
      </c>
      <c r="K201" s="136" t="str">
        <f>IF(ISERROR(VLOOKUP(E201,'Edexcel vocabulary list'!D:D,1,FALSE)),"","yes")</f>
        <v>yes</v>
      </c>
      <c r="L201" s="37" t="s">
        <v>7500</v>
      </c>
      <c r="M201" s="37" t="s">
        <v>7500</v>
      </c>
      <c r="N201" s="37" t="s">
        <v>7500</v>
      </c>
      <c r="O201" s="106"/>
      <c r="P201" s="106"/>
      <c r="Q201" s="106"/>
    </row>
    <row r="202" spans="1:17" ht="17.25" customHeight="1" x14ac:dyDescent="0.3">
      <c r="A202" s="146" t="s">
        <v>8289</v>
      </c>
      <c r="B202" s="138" t="s">
        <v>8290</v>
      </c>
      <c r="C202" s="138" t="s">
        <v>8291</v>
      </c>
      <c r="D202" s="139" t="s">
        <v>7503</v>
      </c>
      <c r="E202" s="139">
        <v>425</v>
      </c>
      <c r="F202" s="139"/>
      <c r="G202" s="139">
        <v>7</v>
      </c>
      <c r="H202" s="139">
        <v>1.2</v>
      </c>
      <c r="I202" s="139">
        <v>7</v>
      </c>
      <c r="J202" s="139"/>
      <c r="K202" s="140" t="str">
        <f>IF(ISERROR(VLOOKUP(E202,'Edexcel vocabulary list'!D:D,1,FALSE)),"","yes")</f>
        <v/>
      </c>
      <c r="L202" s="139" t="s">
        <v>7500</v>
      </c>
      <c r="M202" s="139"/>
      <c r="N202" s="139"/>
      <c r="O202" s="106"/>
      <c r="P202" s="106"/>
      <c r="Q202" s="106"/>
    </row>
    <row r="203" spans="1:17" ht="17.25" customHeight="1" x14ac:dyDescent="0.3">
      <c r="A203" s="145" t="s">
        <v>7865</v>
      </c>
      <c r="B203" s="38" t="s">
        <v>1717</v>
      </c>
      <c r="C203" s="38" t="s">
        <v>1717</v>
      </c>
      <c r="D203" s="37" t="s">
        <v>90</v>
      </c>
      <c r="E203" s="37">
        <v>1604</v>
      </c>
      <c r="F203" s="37"/>
      <c r="G203" s="37">
        <v>7</v>
      </c>
      <c r="H203" s="37">
        <v>1.2</v>
      </c>
      <c r="I203" s="37">
        <v>7</v>
      </c>
      <c r="J203" s="37" t="s">
        <v>3202</v>
      </c>
      <c r="K203" s="136" t="str">
        <f>IF(ISERROR(VLOOKUP(E203,'Edexcel vocabulary list'!D:D,1,FALSE)),"","yes")</f>
        <v>yes</v>
      </c>
      <c r="L203" s="37" t="s">
        <v>7500</v>
      </c>
      <c r="M203" s="37" t="s">
        <v>7500</v>
      </c>
      <c r="N203" s="37" t="s">
        <v>7500</v>
      </c>
      <c r="O203" s="106"/>
      <c r="P203" s="106"/>
      <c r="Q203" s="106"/>
    </row>
    <row r="204" spans="1:17" ht="17.25" customHeight="1" x14ac:dyDescent="0.3">
      <c r="A204" s="145" t="s">
        <v>7864</v>
      </c>
      <c r="B204" s="38" t="s">
        <v>3922</v>
      </c>
      <c r="C204" s="38" t="s">
        <v>7695</v>
      </c>
      <c r="D204" s="37" t="s">
        <v>66</v>
      </c>
      <c r="E204" s="37">
        <v>50</v>
      </c>
      <c r="F204" s="37"/>
      <c r="G204" s="37">
        <v>7</v>
      </c>
      <c r="H204" s="37">
        <v>1.2</v>
      </c>
      <c r="I204" s="37">
        <v>7</v>
      </c>
      <c r="J204" s="37"/>
      <c r="K204" s="136" t="str">
        <f>IF(ISERROR(VLOOKUP(E204,'Edexcel vocabulary list'!D:D,1,FALSE)),"","yes")</f>
        <v/>
      </c>
      <c r="L204" s="37" t="s">
        <v>7500</v>
      </c>
      <c r="M204" s="37" t="s">
        <v>7500</v>
      </c>
      <c r="N204" s="37" t="s">
        <v>7500</v>
      </c>
      <c r="O204" s="106"/>
      <c r="P204" s="106"/>
      <c r="Q204" s="106"/>
    </row>
    <row r="205" spans="1:17" ht="17.25" customHeight="1" x14ac:dyDescent="0.3">
      <c r="A205" s="145" t="s">
        <v>8433</v>
      </c>
      <c r="B205" s="138" t="s">
        <v>8434</v>
      </c>
      <c r="C205" s="138" t="s">
        <v>8432</v>
      </c>
      <c r="D205" s="139" t="s">
        <v>69</v>
      </c>
      <c r="E205" s="139">
        <v>3</v>
      </c>
      <c r="F205" s="139" t="s">
        <v>85</v>
      </c>
      <c r="G205" s="139">
        <v>7</v>
      </c>
      <c r="H205" s="139">
        <v>2.1</v>
      </c>
      <c r="I205" s="139">
        <v>1</v>
      </c>
      <c r="J205" s="139"/>
      <c r="K205" s="140" t="str">
        <f>IF(ISERROR(VLOOKUP(E205,'Edexcel vocabulary list'!D:D,1,FALSE)),"","yes")</f>
        <v>yes</v>
      </c>
      <c r="L205" s="139" t="s">
        <v>7500</v>
      </c>
      <c r="M205" s="139" t="s">
        <v>7500</v>
      </c>
      <c r="N205" s="139"/>
      <c r="O205" s="106"/>
      <c r="P205" s="106"/>
      <c r="Q205" s="106"/>
    </row>
    <row r="206" spans="1:17" ht="17.25" customHeight="1" x14ac:dyDescent="0.3">
      <c r="A206" s="146" t="s">
        <v>7867</v>
      </c>
      <c r="B206" s="138" t="s">
        <v>8427</v>
      </c>
      <c r="C206" s="138" t="s">
        <v>8431</v>
      </c>
      <c r="D206" s="139" t="s">
        <v>69</v>
      </c>
      <c r="E206" s="139">
        <v>3</v>
      </c>
      <c r="F206" s="139"/>
      <c r="G206" s="139">
        <v>7</v>
      </c>
      <c r="H206" s="139">
        <v>2.1</v>
      </c>
      <c r="I206" s="139">
        <v>1</v>
      </c>
      <c r="J206" s="139"/>
      <c r="K206" s="140" t="str">
        <f>IF(ISERROR(VLOOKUP(E206,'Edexcel vocabulary list'!D:D,1,FALSE)),"","yes")</f>
        <v>yes</v>
      </c>
      <c r="L206" s="139" t="s">
        <v>7500</v>
      </c>
      <c r="M206" s="139" t="s">
        <v>7500</v>
      </c>
      <c r="N206" s="139"/>
      <c r="O206" s="106"/>
      <c r="P206" s="106"/>
      <c r="Q206" s="106"/>
    </row>
    <row r="207" spans="1:17" ht="17.25" customHeight="1" x14ac:dyDescent="0.3">
      <c r="A207" s="145" t="s">
        <v>308</v>
      </c>
      <c r="B207" s="38" t="s">
        <v>3253</v>
      </c>
      <c r="C207" s="38" t="s">
        <v>3253</v>
      </c>
      <c r="D207" s="37" t="s">
        <v>69</v>
      </c>
      <c r="E207" s="37">
        <v>877</v>
      </c>
      <c r="F207" s="37"/>
      <c r="G207" s="37">
        <v>7</v>
      </c>
      <c r="H207" s="37">
        <v>2.1</v>
      </c>
      <c r="I207" s="37">
        <v>1</v>
      </c>
      <c r="J207" s="37"/>
      <c r="K207" s="136" t="str">
        <f>IF(ISERROR(VLOOKUP(E207,'Edexcel vocabulary list'!D:D,1,FALSE)),"","yes")</f>
        <v>yes</v>
      </c>
      <c r="L207" s="37" t="s">
        <v>7500</v>
      </c>
      <c r="M207" s="37" t="s">
        <v>7500</v>
      </c>
      <c r="N207" s="37" t="s">
        <v>7500</v>
      </c>
      <c r="O207" s="106"/>
      <c r="P207" s="106"/>
      <c r="Q207" s="106"/>
    </row>
    <row r="208" spans="1:17" ht="17.25" customHeight="1" x14ac:dyDescent="0.3">
      <c r="A208" s="145" t="s">
        <v>367</v>
      </c>
      <c r="B208" s="38" t="s">
        <v>3256</v>
      </c>
      <c r="C208" s="38" t="s">
        <v>3256</v>
      </c>
      <c r="D208" s="37" t="s">
        <v>69</v>
      </c>
      <c r="E208" s="37">
        <v>2447</v>
      </c>
      <c r="F208" s="37"/>
      <c r="G208" s="37">
        <v>7</v>
      </c>
      <c r="H208" s="37">
        <v>2.1</v>
      </c>
      <c r="I208" s="37">
        <v>1</v>
      </c>
      <c r="J208" s="37"/>
      <c r="K208" s="136" t="str">
        <f>IF(ISERROR(VLOOKUP(E208,'Edexcel vocabulary list'!D:D,1,FALSE)),"","yes")</f>
        <v>yes</v>
      </c>
      <c r="L208" s="37" t="s">
        <v>7500</v>
      </c>
      <c r="M208" s="37" t="s">
        <v>7500</v>
      </c>
      <c r="N208" s="37" t="s">
        <v>7500</v>
      </c>
      <c r="O208" s="106"/>
      <c r="P208" s="106"/>
      <c r="Q208" s="106"/>
    </row>
    <row r="209" spans="1:17" ht="17.25" customHeight="1" x14ac:dyDescent="0.3">
      <c r="A209" s="145" t="s">
        <v>198</v>
      </c>
      <c r="B209" s="38" t="s">
        <v>3251</v>
      </c>
      <c r="C209" s="38" t="s">
        <v>3251</v>
      </c>
      <c r="D209" s="37" t="s">
        <v>69</v>
      </c>
      <c r="E209" s="37">
        <v>288</v>
      </c>
      <c r="F209" s="37"/>
      <c r="G209" s="37">
        <v>7</v>
      </c>
      <c r="H209" s="37">
        <v>2.1</v>
      </c>
      <c r="I209" s="37">
        <v>1</v>
      </c>
      <c r="J209" s="37"/>
      <c r="K209" s="136" t="str">
        <f>IF(ISERROR(VLOOKUP(E209,'Edexcel vocabulary list'!D:D,1,FALSE)),"","yes")</f>
        <v>yes</v>
      </c>
      <c r="L209" s="37" t="s">
        <v>7500</v>
      </c>
      <c r="M209" s="37" t="s">
        <v>7500</v>
      </c>
      <c r="N209" s="37" t="s">
        <v>7500</v>
      </c>
      <c r="O209" s="106"/>
      <c r="P209" s="106"/>
      <c r="Q209" s="106"/>
    </row>
    <row r="210" spans="1:17" ht="17.25" customHeight="1" x14ac:dyDescent="0.3">
      <c r="A210" s="145" t="s">
        <v>417</v>
      </c>
      <c r="B210" s="38" t="s">
        <v>3250</v>
      </c>
      <c r="C210" s="38" t="s">
        <v>3250</v>
      </c>
      <c r="D210" s="37" t="s">
        <v>69</v>
      </c>
      <c r="E210" s="37">
        <v>253</v>
      </c>
      <c r="F210" s="37"/>
      <c r="G210" s="37">
        <v>7</v>
      </c>
      <c r="H210" s="37">
        <v>2.1</v>
      </c>
      <c r="I210" s="37">
        <v>1</v>
      </c>
      <c r="J210" s="37"/>
      <c r="K210" s="136" t="str">
        <f>IF(ISERROR(VLOOKUP(E210,'Edexcel vocabulary list'!D:D,1,FALSE)),"","yes")</f>
        <v>yes</v>
      </c>
      <c r="L210" s="37" t="s">
        <v>7500</v>
      </c>
      <c r="M210" s="37" t="s">
        <v>7500</v>
      </c>
      <c r="N210" s="37" t="s">
        <v>7500</v>
      </c>
      <c r="O210" s="106"/>
      <c r="P210" s="106"/>
      <c r="Q210" s="106"/>
    </row>
    <row r="211" spans="1:17" ht="17.25" customHeight="1" x14ac:dyDescent="0.3">
      <c r="A211" s="145" t="s">
        <v>362</v>
      </c>
      <c r="B211" s="38" t="s">
        <v>3254</v>
      </c>
      <c r="C211" s="38" t="s">
        <v>3254</v>
      </c>
      <c r="D211" s="37" t="s">
        <v>69</v>
      </c>
      <c r="E211" s="37">
        <v>787</v>
      </c>
      <c r="F211" s="37"/>
      <c r="G211" s="37">
        <v>7</v>
      </c>
      <c r="H211" s="37">
        <v>2.1</v>
      </c>
      <c r="I211" s="37">
        <v>1</v>
      </c>
      <c r="J211" s="37"/>
      <c r="K211" s="136" t="str">
        <f>IF(ISERROR(VLOOKUP(E211,'Edexcel vocabulary list'!D:D,1,FALSE)),"","yes")</f>
        <v>yes</v>
      </c>
      <c r="L211" s="37" t="s">
        <v>7500</v>
      </c>
      <c r="M211" s="37" t="s">
        <v>7500</v>
      </c>
      <c r="N211" s="37" t="s">
        <v>7500</v>
      </c>
      <c r="O211" s="106"/>
      <c r="P211" s="106"/>
      <c r="Q211" s="106"/>
    </row>
    <row r="212" spans="1:17" ht="17.25" customHeight="1" x14ac:dyDescent="0.3">
      <c r="A212" s="145" t="s">
        <v>460</v>
      </c>
      <c r="B212" s="38" t="s">
        <v>3252</v>
      </c>
      <c r="C212" s="38" t="s">
        <v>3252</v>
      </c>
      <c r="D212" s="37" t="s">
        <v>69</v>
      </c>
      <c r="E212" s="37">
        <v>905</v>
      </c>
      <c r="F212" s="37"/>
      <c r="G212" s="37">
        <v>7</v>
      </c>
      <c r="H212" s="37">
        <v>2.1</v>
      </c>
      <c r="I212" s="37">
        <v>1</v>
      </c>
      <c r="J212" s="37"/>
      <c r="K212" s="136" t="str">
        <f>IF(ISERROR(VLOOKUP(E212,'Edexcel vocabulary list'!D:D,1,FALSE)),"","yes")</f>
        <v>yes</v>
      </c>
      <c r="L212" s="37" t="s">
        <v>7500</v>
      </c>
      <c r="M212" s="37" t="s">
        <v>7500</v>
      </c>
      <c r="N212" s="37" t="s">
        <v>7500</v>
      </c>
      <c r="O212" s="106"/>
      <c r="P212" s="106"/>
      <c r="Q212" s="106"/>
    </row>
    <row r="213" spans="1:17" ht="17.25" customHeight="1" x14ac:dyDescent="0.3">
      <c r="A213" s="145" t="s">
        <v>464</v>
      </c>
      <c r="B213" s="38" t="s">
        <v>464</v>
      </c>
      <c r="C213" s="38" t="s">
        <v>464</v>
      </c>
      <c r="D213" s="37" t="s">
        <v>69</v>
      </c>
      <c r="E213" s="37">
        <v>450</v>
      </c>
      <c r="F213" s="37"/>
      <c r="G213" s="37">
        <v>7</v>
      </c>
      <c r="H213" s="37">
        <v>2.1</v>
      </c>
      <c r="I213" s="37">
        <v>1</v>
      </c>
      <c r="J213" s="37"/>
      <c r="K213" s="136" t="str">
        <f>IF(ISERROR(VLOOKUP(E213,'Edexcel vocabulary list'!D:D,1,FALSE)),"","yes")</f>
        <v>yes</v>
      </c>
      <c r="L213" s="37" t="s">
        <v>7500</v>
      </c>
      <c r="M213" s="37" t="s">
        <v>7500</v>
      </c>
      <c r="N213" s="37" t="s">
        <v>7500</v>
      </c>
      <c r="O213" s="106"/>
      <c r="P213" s="106"/>
      <c r="Q213" s="106"/>
    </row>
    <row r="214" spans="1:17" ht="17.25" customHeight="1" x14ac:dyDescent="0.3">
      <c r="A214" s="145" t="s">
        <v>3246</v>
      </c>
      <c r="B214" s="38" t="s">
        <v>3247</v>
      </c>
      <c r="C214" s="38" t="s">
        <v>3247</v>
      </c>
      <c r="D214" s="37" t="s">
        <v>69</v>
      </c>
      <c r="E214" s="37">
        <v>2</v>
      </c>
      <c r="F214" s="37" t="s">
        <v>219</v>
      </c>
      <c r="G214" s="37">
        <v>7</v>
      </c>
      <c r="H214" s="37">
        <v>2.1</v>
      </c>
      <c r="I214" s="37">
        <v>1</v>
      </c>
      <c r="J214" s="37" t="s">
        <v>3202</v>
      </c>
      <c r="K214" s="136" t="str">
        <f>IF(ISERROR(VLOOKUP(E214,'Edexcel vocabulary list'!D:D,1,FALSE)),"","yes")</f>
        <v>yes</v>
      </c>
      <c r="L214" s="37" t="s">
        <v>7500</v>
      </c>
      <c r="M214" s="37" t="s">
        <v>7500</v>
      </c>
      <c r="N214" s="37" t="s">
        <v>7500</v>
      </c>
      <c r="O214" s="106"/>
      <c r="P214" s="106"/>
      <c r="Q214" s="106"/>
    </row>
    <row r="215" spans="1:17" ht="17.25" customHeight="1" x14ac:dyDescent="0.3">
      <c r="A215" s="145" t="s">
        <v>244</v>
      </c>
      <c r="B215" s="38" t="s">
        <v>3255</v>
      </c>
      <c r="C215" s="38" t="s">
        <v>3255</v>
      </c>
      <c r="D215" s="37" t="s">
        <v>69</v>
      </c>
      <c r="E215" s="37">
        <v>372</v>
      </c>
      <c r="F215" s="37"/>
      <c r="G215" s="37">
        <v>7</v>
      </c>
      <c r="H215" s="37">
        <v>2.1</v>
      </c>
      <c r="I215" s="37">
        <v>1</v>
      </c>
      <c r="J215" s="37"/>
      <c r="K215" s="136" t="str">
        <f>IF(ISERROR(VLOOKUP(E215,'Edexcel vocabulary list'!D:D,1,FALSE)),"","yes")</f>
        <v>yes</v>
      </c>
      <c r="L215" s="37" t="s">
        <v>7500</v>
      </c>
      <c r="M215" s="37" t="s">
        <v>7500</v>
      </c>
      <c r="N215" s="37" t="s">
        <v>7500</v>
      </c>
      <c r="O215" s="106"/>
      <c r="P215" s="106"/>
      <c r="Q215" s="106"/>
    </row>
    <row r="216" spans="1:17" ht="17.25" customHeight="1" x14ac:dyDescent="0.3">
      <c r="A216" s="145" t="s">
        <v>1896</v>
      </c>
      <c r="B216" s="38" t="s">
        <v>3925</v>
      </c>
      <c r="C216" s="38" t="s">
        <v>3925</v>
      </c>
      <c r="D216" s="37" t="s">
        <v>69</v>
      </c>
      <c r="E216" s="37" t="s">
        <v>3926</v>
      </c>
      <c r="F216" s="37"/>
      <c r="G216" s="37">
        <v>7</v>
      </c>
      <c r="H216" s="37">
        <v>2.1</v>
      </c>
      <c r="I216" s="37">
        <v>1</v>
      </c>
      <c r="J216" s="37"/>
      <c r="K216" s="136" t="str">
        <f>IF(ISERROR(VLOOKUP(E216,'Edexcel vocabulary list'!D:D,1,FALSE)),"","yes")</f>
        <v/>
      </c>
      <c r="L216" s="37" t="s">
        <v>7500</v>
      </c>
      <c r="M216" s="37" t="s">
        <v>7500</v>
      </c>
      <c r="N216" s="37" t="s">
        <v>7500</v>
      </c>
      <c r="O216" s="106"/>
      <c r="P216" s="106"/>
      <c r="Q216" s="106"/>
    </row>
    <row r="217" spans="1:17" ht="17.25" customHeight="1" x14ac:dyDescent="0.3">
      <c r="A217" s="145" t="s">
        <v>491</v>
      </c>
      <c r="B217" s="38" t="s">
        <v>3249</v>
      </c>
      <c r="C217" s="38" t="s">
        <v>3249</v>
      </c>
      <c r="D217" s="37" t="s">
        <v>69</v>
      </c>
      <c r="E217" s="37">
        <v>115</v>
      </c>
      <c r="F217" s="37"/>
      <c r="G217" s="37">
        <v>7</v>
      </c>
      <c r="H217" s="37">
        <v>2.1</v>
      </c>
      <c r="I217" s="37">
        <v>1</v>
      </c>
      <c r="J217" s="37"/>
      <c r="K217" s="136" t="str">
        <f>IF(ISERROR(VLOOKUP(E217,'Edexcel vocabulary list'!D:D,1,FALSE)),"","yes")</f>
        <v>yes</v>
      </c>
      <c r="L217" s="37" t="s">
        <v>7500</v>
      </c>
      <c r="M217" s="37" t="s">
        <v>7500</v>
      </c>
      <c r="N217" s="37" t="s">
        <v>7500</v>
      </c>
      <c r="O217" s="106"/>
      <c r="P217" s="106"/>
      <c r="Q217" s="106"/>
    </row>
    <row r="218" spans="1:17" ht="17.25" customHeight="1" x14ac:dyDescent="0.3">
      <c r="A218" s="145" t="s">
        <v>250</v>
      </c>
      <c r="B218" s="38" t="s">
        <v>3257</v>
      </c>
      <c r="C218" s="38" t="s">
        <v>3257</v>
      </c>
      <c r="D218" s="37" t="s">
        <v>69</v>
      </c>
      <c r="E218" s="37">
        <v>1664</v>
      </c>
      <c r="F218" s="37"/>
      <c r="G218" s="37">
        <v>7</v>
      </c>
      <c r="H218" s="37">
        <v>2.1</v>
      </c>
      <c r="I218" s="37">
        <v>1</v>
      </c>
      <c r="J218" s="37"/>
      <c r="K218" s="136" t="str">
        <f>IF(ISERROR(VLOOKUP(E218,'Edexcel vocabulary list'!D:D,1,FALSE)),"","yes")</f>
        <v>yes</v>
      </c>
      <c r="L218" s="37" t="s">
        <v>7500</v>
      </c>
      <c r="M218" s="37" t="s">
        <v>7500</v>
      </c>
      <c r="N218" s="37" t="s">
        <v>7500</v>
      </c>
      <c r="O218" s="106"/>
      <c r="P218" s="106"/>
      <c r="Q218" s="106"/>
    </row>
    <row r="219" spans="1:17" ht="17.25" customHeight="1" x14ac:dyDescent="0.3">
      <c r="A219" s="145" t="s">
        <v>235</v>
      </c>
      <c r="B219" s="38" t="s">
        <v>3248</v>
      </c>
      <c r="C219" s="38" t="s">
        <v>3248</v>
      </c>
      <c r="D219" s="37" t="s">
        <v>69</v>
      </c>
      <c r="E219" s="37">
        <v>41</v>
      </c>
      <c r="F219" s="37"/>
      <c r="G219" s="37">
        <v>7</v>
      </c>
      <c r="H219" s="37">
        <v>2.1</v>
      </c>
      <c r="I219" s="37">
        <v>1</v>
      </c>
      <c r="J219" s="37"/>
      <c r="K219" s="136" t="str">
        <f>IF(ISERROR(VLOOKUP(E219,'Edexcel vocabulary list'!D:D,1,FALSE)),"","yes")</f>
        <v>yes</v>
      </c>
      <c r="L219" s="37" t="s">
        <v>7500</v>
      </c>
      <c r="M219" s="37" t="s">
        <v>7500</v>
      </c>
      <c r="N219" s="37" t="s">
        <v>7500</v>
      </c>
      <c r="O219" s="106"/>
      <c r="P219" s="106"/>
      <c r="Q219" s="106"/>
    </row>
    <row r="220" spans="1:17" ht="17.25" customHeight="1" x14ac:dyDescent="0.3">
      <c r="A220" s="145" t="s">
        <v>7869</v>
      </c>
      <c r="B220" s="38" t="s">
        <v>3288</v>
      </c>
      <c r="C220" s="38" t="s">
        <v>3288</v>
      </c>
      <c r="D220" s="37" t="s">
        <v>88</v>
      </c>
      <c r="E220" s="37">
        <v>1043</v>
      </c>
      <c r="F220" s="37"/>
      <c r="G220" s="37">
        <v>7</v>
      </c>
      <c r="H220" s="37">
        <v>2.1</v>
      </c>
      <c r="I220" s="37">
        <v>2</v>
      </c>
      <c r="J220" s="37" t="s">
        <v>3202</v>
      </c>
      <c r="K220" s="136" t="str">
        <f>IF(ISERROR(VLOOKUP(E220,'Edexcel vocabulary list'!D:D,1,FALSE)),"","yes")</f>
        <v>yes</v>
      </c>
      <c r="L220" s="37" t="s">
        <v>7500</v>
      </c>
      <c r="M220" s="37" t="s">
        <v>7500</v>
      </c>
      <c r="N220" s="37" t="s">
        <v>7500</v>
      </c>
      <c r="O220" s="106"/>
      <c r="P220" s="106"/>
      <c r="Q220" s="106"/>
    </row>
    <row r="221" spans="1:17" ht="17.25" customHeight="1" x14ac:dyDescent="0.3">
      <c r="A221" s="145" t="s">
        <v>3814</v>
      </c>
      <c r="B221" s="38" t="s">
        <v>3815</v>
      </c>
      <c r="C221" s="38" t="s">
        <v>3815</v>
      </c>
      <c r="D221" s="37" t="s">
        <v>67</v>
      </c>
      <c r="E221" s="37">
        <v>897</v>
      </c>
      <c r="F221" s="37"/>
      <c r="G221" s="37">
        <v>7</v>
      </c>
      <c r="H221" s="37">
        <v>2.1</v>
      </c>
      <c r="I221" s="37">
        <v>2</v>
      </c>
      <c r="J221" s="37" t="s">
        <v>63</v>
      </c>
      <c r="K221" s="136" t="str">
        <f>IF(ISERROR(VLOOKUP(E221,'Edexcel vocabulary list'!D:D,1,FALSE)),"","yes")</f>
        <v>yes</v>
      </c>
      <c r="L221" s="37" t="s">
        <v>7500</v>
      </c>
      <c r="M221" s="37"/>
      <c r="N221" s="37"/>
      <c r="O221" s="106"/>
      <c r="P221" s="106"/>
      <c r="Q221" s="106"/>
    </row>
    <row r="222" spans="1:17" ht="17.25" customHeight="1" x14ac:dyDescent="0.3">
      <c r="A222" s="145" t="s">
        <v>371</v>
      </c>
      <c r="B222" s="38" t="s">
        <v>3813</v>
      </c>
      <c r="C222" s="38" t="s">
        <v>3813</v>
      </c>
      <c r="D222" s="37" t="s">
        <v>67</v>
      </c>
      <c r="E222" s="37">
        <v>897</v>
      </c>
      <c r="F222" s="37"/>
      <c r="G222" s="37">
        <v>7</v>
      </c>
      <c r="H222" s="37">
        <v>2.1</v>
      </c>
      <c r="I222" s="37">
        <v>2</v>
      </c>
      <c r="J222" s="37" t="s">
        <v>63</v>
      </c>
      <c r="K222" s="136" t="str">
        <f>IF(ISERROR(VLOOKUP(E222,'Edexcel vocabulary list'!D:D,1,FALSE)),"","yes")</f>
        <v>yes</v>
      </c>
      <c r="L222" s="37" t="s">
        <v>7500</v>
      </c>
      <c r="M222" s="37" t="s">
        <v>7500</v>
      </c>
      <c r="N222" s="37" t="s">
        <v>7500</v>
      </c>
      <c r="O222" s="106"/>
      <c r="P222" s="106"/>
      <c r="Q222" s="106"/>
    </row>
    <row r="223" spans="1:17" ht="17.25" customHeight="1" x14ac:dyDescent="0.3">
      <c r="A223" s="145" t="s">
        <v>7870</v>
      </c>
      <c r="B223" s="38" t="s">
        <v>4712</v>
      </c>
      <c r="C223" s="38" t="s">
        <v>4712</v>
      </c>
      <c r="D223" s="37" t="s">
        <v>3846</v>
      </c>
      <c r="E223" s="37">
        <v>546</v>
      </c>
      <c r="F223" s="37"/>
      <c r="G223" s="37">
        <v>7</v>
      </c>
      <c r="H223" s="37">
        <v>2.1</v>
      </c>
      <c r="I223" s="37">
        <v>2</v>
      </c>
      <c r="J223" s="37" t="s">
        <v>3202</v>
      </c>
      <c r="K223" s="136" t="str">
        <f>IF(ISERROR(VLOOKUP(E223,'Edexcel vocabulary list'!D:D,1,FALSE)),"","yes")</f>
        <v>yes</v>
      </c>
      <c r="L223" s="37" t="s">
        <v>7500</v>
      </c>
      <c r="M223" s="37" t="s">
        <v>7500</v>
      </c>
      <c r="N223" s="37" t="s">
        <v>7500</v>
      </c>
      <c r="O223" s="106"/>
      <c r="P223" s="106"/>
      <c r="Q223" s="106"/>
    </row>
    <row r="224" spans="1:17" ht="17.25" customHeight="1" x14ac:dyDescent="0.3">
      <c r="A224" s="146" t="s">
        <v>8270</v>
      </c>
      <c r="B224" s="138" t="s">
        <v>8275</v>
      </c>
      <c r="C224" s="138" t="s">
        <v>8271</v>
      </c>
      <c r="D224" s="139" t="s">
        <v>67</v>
      </c>
      <c r="E224" s="139">
        <v>138</v>
      </c>
      <c r="F224" s="139"/>
      <c r="G224" s="139">
        <v>7</v>
      </c>
      <c r="H224" s="139">
        <v>2.1</v>
      </c>
      <c r="I224" s="139">
        <v>2</v>
      </c>
      <c r="J224" s="139"/>
      <c r="K224" s="140" t="str">
        <f>IF(ISERROR(VLOOKUP(E224,'Edexcel vocabulary list'!D:D,1,FALSE)),"","yes")</f>
        <v>yes</v>
      </c>
      <c r="L224" s="139" t="s">
        <v>7500</v>
      </c>
      <c r="M224" s="139"/>
      <c r="N224" s="139"/>
      <c r="O224" s="150"/>
      <c r="P224" s="150"/>
      <c r="Q224" s="159"/>
    </row>
    <row r="225" spans="1:17" ht="17.25" customHeight="1" x14ac:dyDescent="0.3">
      <c r="A225" s="146" t="s">
        <v>8276</v>
      </c>
      <c r="B225" s="138" t="s">
        <v>8274</v>
      </c>
      <c r="C225" s="138" t="s">
        <v>8271</v>
      </c>
      <c r="D225" s="139" t="s">
        <v>67</v>
      </c>
      <c r="E225" s="139">
        <v>138</v>
      </c>
      <c r="F225" s="139"/>
      <c r="G225" s="139">
        <v>7</v>
      </c>
      <c r="H225" s="139">
        <v>2.1</v>
      </c>
      <c r="I225" s="139">
        <v>2</v>
      </c>
      <c r="J225" s="139" t="s">
        <v>3202</v>
      </c>
      <c r="K225" s="140" t="str">
        <f>IF(ISERROR(VLOOKUP(E225,'Edexcel vocabulary list'!D:D,1,FALSE)),"","yes")</f>
        <v>yes</v>
      </c>
      <c r="L225" s="139" t="s">
        <v>7500</v>
      </c>
      <c r="M225" s="139" t="s">
        <v>7500</v>
      </c>
      <c r="N225" s="139"/>
      <c r="O225" s="150"/>
      <c r="P225" s="150"/>
      <c r="Q225" s="150"/>
    </row>
    <row r="226" spans="1:17" ht="17.25" customHeight="1" x14ac:dyDescent="0.3">
      <c r="A226" s="145" t="s">
        <v>7871</v>
      </c>
      <c r="B226" s="38" t="s">
        <v>3289</v>
      </c>
      <c r="C226" s="38" t="s">
        <v>3289</v>
      </c>
      <c r="D226" s="37" t="s">
        <v>90</v>
      </c>
      <c r="E226" s="37">
        <v>1558</v>
      </c>
      <c r="F226" s="37"/>
      <c r="G226" s="37">
        <v>7</v>
      </c>
      <c r="H226" s="37">
        <v>2.1</v>
      </c>
      <c r="I226" s="37">
        <v>2</v>
      </c>
      <c r="J226" s="37" t="s">
        <v>3202</v>
      </c>
      <c r="K226" s="136" t="str">
        <f>IF(ISERROR(VLOOKUP(E226,'Edexcel vocabulary list'!D:D,1,FALSE)),"","yes")</f>
        <v>yes</v>
      </c>
      <c r="L226" s="37" t="s">
        <v>7500</v>
      </c>
      <c r="M226" s="37" t="s">
        <v>7500</v>
      </c>
      <c r="N226" s="37" t="s">
        <v>7500</v>
      </c>
      <c r="O226" s="106"/>
      <c r="P226" s="106"/>
      <c r="Q226" s="106"/>
    </row>
    <row r="227" spans="1:17" ht="17.25" customHeight="1" x14ac:dyDescent="0.3">
      <c r="A227" s="145" t="s">
        <v>3820</v>
      </c>
      <c r="B227" s="38" t="s">
        <v>3821</v>
      </c>
      <c r="C227" s="38" t="s">
        <v>3821</v>
      </c>
      <c r="D227" s="37" t="s">
        <v>67</v>
      </c>
      <c r="E227" s="37">
        <v>1859</v>
      </c>
      <c r="F227" s="37"/>
      <c r="G227" s="37">
        <v>7</v>
      </c>
      <c r="H227" s="37">
        <v>2.1</v>
      </c>
      <c r="I227" s="37">
        <v>2</v>
      </c>
      <c r="J227" s="37"/>
      <c r="K227" s="136" t="str">
        <f>IF(ISERROR(VLOOKUP(E227,'Edexcel vocabulary list'!D:D,1,FALSE)),"","yes")</f>
        <v>yes</v>
      </c>
      <c r="L227" s="37" t="s">
        <v>7500</v>
      </c>
      <c r="M227" s="37"/>
      <c r="N227" s="37"/>
      <c r="O227" s="106"/>
      <c r="P227" s="106"/>
      <c r="Q227" s="106"/>
    </row>
    <row r="228" spans="1:17" ht="17.25" customHeight="1" x14ac:dyDescent="0.3">
      <c r="A228" s="145" t="s">
        <v>3287</v>
      </c>
      <c r="B228" s="38" t="s">
        <v>3819</v>
      </c>
      <c r="C228" s="38" t="s">
        <v>3819</v>
      </c>
      <c r="D228" s="37" t="s">
        <v>67</v>
      </c>
      <c r="E228" s="37">
        <v>1859</v>
      </c>
      <c r="F228" s="37"/>
      <c r="G228" s="37">
        <v>7</v>
      </c>
      <c r="H228" s="37">
        <v>2.1</v>
      </c>
      <c r="I228" s="37">
        <v>2</v>
      </c>
      <c r="J228" s="37"/>
      <c r="K228" s="136" t="str">
        <f>IF(ISERROR(VLOOKUP(E228,'Edexcel vocabulary list'!D:D,1,FALSE)),"","yes")</f>
        <v>yes</v>
      </c>
      <c r="L228" s="37" t="s">
        <v>7500</v>
      </c>
      <c r="M228" s="37" t="s">
        <v>7500</v>
      </c>
      <c r="N228" s="37" t="s">
        <v>7500</v>
      </c>
      <c r="O228" s="106"/>
      <c r="P228" s="106"/>
      <c r="Q228" s="106"/>
    </row>
    <row r="229" spans="1:17" ht="17.25" customHeight="1" x14ac:dyDescent="0.3">
      <c r="A229" s="146" t="s">
        <v>7776</v>
      </c>
      <c r="B229" s="138" t="s">
        <v>8107</v>
      </c>
      <c r="C229" s="138" t="s">
        <v>8108</v>
      </c>
      <c r="D229" s="139" t="s">
        <v>89</v>
      </c>
      <c r="E229" s="139">
        <v>59</v>
      </c>
      <c r="F229" s="139"/>
      <c r="G229" s="139">
        <v>7</v>
      </c>
      <c r="H229" s="139">
        <v>2.1</v>
      </c>
      <c r="I229" s="139">
        <v>2</v>
      </c>
      <c r="J229" s="139" t="s">
        <v>3202</v>
      </c>
      <c r="K229" s="140" t="str">
        <f>IF(ISERROR(VLOOKUP(E229,'Edexcel vocabulary list'!D:D,1,FALSE)),"","yes")</f>
        <v>yes</v>
      </c>
      <c r="L229" s="139" t="s">
        <v>7500</v>
      </c>
      <c r="M229" s="139"/>
      <c r="N229" s="139"/>
      <c r="O229" s="150"/>
      <c r="P229" s="150"/>
      <c r="Q229" s="151"/>
    </row>
    <row r="230" spans="1:17" ht="17.25" customHeight="1" x14ac:dyDescent="0.3">
      <c r="A230" s="146" t="s">
        <v>7774</v>
      </c>
      <c r="B230" s="138" t="s">
        <v>8106</v>
      </c>
      <c r="C230" s="138" t="s">
        <v>8108</v>
      </c>
      <c r="D230" s="139" t="s">
        <v>89</v>
      </c>
      <c r="E230" s="139">
        <v>59</v>
      </c>
      <c r="F230" s="139"/>
      <c r="G230" s="139">
        <v>7</v>
      </c>
      <c r="H230" s="139">
        <v>2.1</v>
      </c>
      <c r="I230" s="139">
        <v>2</v>
      </c>
      <c r="J230" s="139" t="s">
        <v>3202</v>
      </c>
      <c r="K230" s="140" t="str">
        <f>IF(ISERROR(VLOOKUP(E230,'Edexcel vocabulary list'!D:D,1,FALSE)),"","yes")</f>
        <v>yes</v>
      </c>
      <c r="L230" s="139" t="s">
        <v>7500</v>
      </c>
      <c r="M230" s="139" t="s">
        <v>7500</v>
      </c>
      <c r="N230" s="139"/>
      <c r="O230" s="150"/>
      <c r="P230" s="150"/>
      <c r="Q230" s="151"/>
    </row>
    <row r="231" spans="1:17" ht="17.25" customHeight="1" x14ac:dyDescent="0.3">
      <c r="A231" s="145" t="s">
        <v>3824</v>
      </c>
      <c r="B231" s="38" t="s">
        <v>3825</v>
      </c>
      <c r="C231" s="38" t="s">
        <v>3296</v>
      </c>
      <c r="D231" s="37" t="s">
        <v>7504</v>
      </c>
      <c r="E231" s="37">
        <v>8</v>
      </c>
      <c r="F231" s="37" t="s">
        <v>84</v>
      </c>
      <c r="G231" s="37">
        <v>7</v>
      </c>
      <c r="H231" s="37">
        <v>2.1</v>
      </c>
      <c r="I231" s="37">
        <v>3</v>
      </c>
      <c r="J231" s="37"/>
      <c r="K231" s="136" t="str">
        <f>IF(ISERROR(VLOOKUP(E231,'Edexcel vocabulary list'!D:D,1,FALSE)),"","yes")</f>
        <v>yes</v>
      </c>
      <c r="L231" s="37" t="s">
        <v>7500</v>
      </c>
      <c r="M231" s="37" t="s">
        <v>7500</v>
      </c>
      <c r="N231" s="37" t="s">
        <v>7500</v>
      </c>
      <c r="O231" s="106"/>
      <c r="P231" s="106"/>
      <c r="Q231" s="106"/>
    </row>
    <row r="232" spans="1:17" ht="17.25" customHeight="1" x14ac:dyDescent="0.3">
      <c r="A232" s="145" t="s">
        <v>3823</v>
      </c>
      <c r="B232" s="38" t="s">
        <v>7550</v>
      </c>
      <c r="C232" s="38" t="s">
        <v>3295</v>
      </c>
      <c r="D232" s="37" t="s">
        <v>7504</v>
      </c>
      <c r="E232" s="37">
        <v>8</v>
      </c>
      <c r="F232" s="37" t="s">
        <v>84</v>
      </c>
      <c r="G232" s="37">
        <v>7</v>
      </c>
      <c r="H232" s="37">
        <v>2.1</v>
      </c>
      <c r="I232" s="37">
        <v>3</v>
      </c>
      <c r="J232" s="37"/>
      <c r="K232" s="136" t="str">
        <f>IF(ISERROR(VLOOKUP(E232,'Edexcel vocabulary list'!D:D,1,FALSE)),"","yes")</f>
        <v>yes</v>
      </c>
      <c r="L232" s="37" t="s">
        <v>7500</v>
      </c>
      <c r="M232" s="37" t="s">
        <v>7500</v>
      </c>
      <c r="N232" s="37" t="s">
        <v>7500</v>
      </c>
      <c r="O232" s="106"/>
      <c r="P232" s="106"/>
      <c r="Q232" s="106"/>
    </row>
    <row r="233" spans="1:17" ht="17.25" customHeight="1" x14ac:dyDescent="0.3">
      <c r="A233" s="145" t="s">
        <v>3822</v>
      </c>
      <c r="B233" s="38" t="s">
        <v>7551</v>
      </c>
      <c r="C233" s="38" t="s">
        <v>3294</v>
      </c>
      <c r="D233" s="37" t="s">
        <v>7504</v>
      </c>
      <c r="E233" s="37">
        <v>8</v>
      </c>
      <c r="F233" s="37" t="s">
        <v>84</v>
      </c>
      <c r="G233" s="37">
        <v>7</v>
      </c>
      <c r="H233" s="37">
        <v>2.1</v>
      </c>
      <c r="I233" s="37">
        <v>3</v>
      </c>
      <c r="J233" s="37"/>
      <c r="K233" s="136" t="str">
        <f>IF(ISERROR(VLOOKUP(E233,'Edexcel vocabulary list'!D:D,1,FALSE)),"","yes")</f>
        <v>yes</v>
      </c>
      <c r="L233" s="37" t="s">
        <v>7500</v>
      </c>
      <c r="M233" s="37" t="s">
        <v>7500</v>
      </c>
      <c r="N233" s="37" t="s">
        <v>7500</v>
      </c>
      <c r="O233" s="106"/>
      <c r="P233" s="106"/>
      <c r="Q233" s="106"/>
    </row>
    <row r="234" spans="1:17" ht="17.25" customHeight="1" x14ac:dyDescent="0.3">
      <c r="A234" s="145" t="s">
        <v>7868</v>
      </c>
      <c r="B234" s="38" t="s">
        <v>3749</v>
      </c>
      <c r="C234" s="38" t="s">
        <v>7693</v>
      </c>
      <c r="D234" s="37" t="s">
        <v>67</v>
      </c>
      <c r="E234" s="37">
        <v>2643</v>
      </c>
      <c r="F234" s="37"/>
      <c r="G234" s="37">
        <v>7</v>
      </c>
      <c r="H234" s="37">
        <v>2.1</v>
      </c>
      <c r="I234" s="37">
        <v>2</v>
      </c>
      <c r="J234" s="37" t="s">
        <v>63</v>
      </c>
      <c r="K234" s="136" t="str">
        <f>IF(ISERROR(VLOOKUP(E234,'Edexcel vocabulary list'!D:D,1,FALSE)),"","yes")</f>
        <v>yes</v>
      </c>
      <c r="L234" s="37" t="s">
        <v>7500</v>
      </c>
      <c r="M234" s="37" t="s">
        <v>7500</v>
      </c>
      <c r="N234" s="37" t="s">
        <v>7500</v>
      </c>
      <c r="O234" s="106"/>
      <c r="P234" s="106"/>
      <c r="Q234" s="106"/>
    </row>
    <row r="235" spans="1:17" s="141" customFormat="1" ht="17.25" customHeight="1" x14ac:dyDescent="0.2">
      <c r="A235" s="145" t="s">
        <v>3830</v>
      </c>
      <c r="B235" s="38" t="s">
        <v>7553</v>
      </c>
      <c r="C235" s="38" t="s">
        <v>7734</v>
      </c>
      <c r="D235" s="37" t="s">
        <v>7504</v>
      </c>
      <c r="E235" s="37">
        <v>25</v>
      </c>
      <c r="F235" s="37" t="s">
        <v>140</v>
      </c>
      <c r="G235" s="37">
        <v>7</v>
      </c>
      <c r="H235" s="37">
        <v>2.1</v>
      </c>
      <c r="I235" s="37">
        <v>4</v>
      </c>
      <c r="J235" s="37"/>
      <c r="K235" s="136" t="str">
        <f>IF(ISERROR(VLOOKUP(E235,'Edexcel vocabulary list'!D:D,1,FALSE)),"","yes")</f>
        <v/>
      </c>
      <c r="L235" s="37" t="s">
        <v>7500</v>
      </c>
      <c r="M235" s="37" t="s">
        <v>7500</v>
      </c>
      <c r="N235" s="37" t="s">
        <v>7500</v>
      </c>
      <c r="O235" s="106"/>
      <c r="P235" s="106"/>
      <c r="Q235" s="106"/>
    </row>
    <row r="236" spans="1:17" ht="17.25" customHeight="1" x14ac:dyDescent="0.3">
      <c r="A236" s="145" t="s">
        <v>323</v>
      </c>
      <c r="B236" s="38" t="s">
        <v>7547</v>
      </c>
      <c r="C236" s="38" t="s">
        <v>7547</v>
      </c>
      <c r="D236" s="37" t="s">
        <v>67</v>
      </c>
      <c r="E236" s="37">
        <v>152</v>
      </c>
      <c r="F236" s="37"/>
      <c r="G236" s="37">
        <v>7</v>
      </c>
      <c r="H236" s="37">
        <v>2.1</v>
      </c>
      <c r="I236" s="37">
        <v>2</v>
      </c>
      <c r="J236" s="37" t="s">
        <v>63</v>
      </c>
      <c r="K236" s="136" t="str">
        <f>IF(ISERROR(VLOOKUP(E236,'Edexcel vocabulary list'!D:D,1,FALSE)),"","yes")</f>
        <v>yes</v>
      </c>
      <c r="L236" s="37" t="s">
        <v>7500</v>
      </c>
      <c r="M236" s="37" t="s">
        <v>7500</v>
      </c>
      <c r="N236" s="37" t="s">
        <v>7500</v>
      </c>
      <c r="O236" s="106"/>
      <c r="P236" s="106"/>
      <c r="Q236" s="106"/>
    </row>
    <row r="237" spans="1:17" ht="17.25" customHeight="1" x14ac:dyDescent="0.3">
      <c r="A237" s="145" t="s">
        <v>7874</v>
      </c>
      <c r="B237" s="38" t="s">
        <v>7766</v>
      </c>
      <c r="C237" s="38" t="s">
        <v>3776</v>
      </c>
      <c r="D237" s="37" t="s">
        <v>90</v>
      </c>
      <c r="E237" s="37">
        <v>126</v>
      </c>
      <c r="F237" s="37"/>
      <c r="G237" s="37">
        <v>7</v>
      </c>
      <c r="H237" s="37">
        <v>2.1</v>
      </c>
      <c r="I237" s="37">
        <v>3</v>
      </c>
      <c r="J237" s="37"/>
      <c r="K237" s="136" t="str">
        <f>IF(ISERROR(VLOOKUP(E237,'Edexcel vocabulary list'!D:D,1,FALSE)),"","yes")</f>
        <v>yes</v>
      </c>
      <c r="L237" s="37" t="s">
        <v>7500</v>
      </c>
      <c r="M237" s="37"/>
      <c r="N237" s="37"/>
      <c r="O237" s="106"/>
      <c r="P237" s="106"/>
      <c r="Q237" s="106"/>
    </row>
    <row r="238" spans="1:17" ht="17.25" customHeight="1" x14ac:dyDescent="0.3">
      <c r="A238" s="145" t="s">
        <v>7873</v>
      </c>
      <c r="B238" s="38" t="s">
        <v>7765</v>
      </c>
      <c r="C238" s="38" t="s">
        <v>3776</v>
      </c>
      <c r="D238" s="37" t="s">
        <v>88</v>
      </c>
      <c r="E238" s="37">
        <v>126</v>
      </c>
      <c r="F238" s="37"/>
      <c r="G238" s="37">
        <v>7</v>
      </c>
      <c r="H238" s="37">
        <v>2.1</v>
      </c>
      <c r="I238" s="37">
        <v>3</v>
      </c>
      <c r="J238" s="37"/>
      <c r="K238" s="136" t="str">
        <f>IF(ISERROR(VLOOKUP(E238,'Edexcel vocabulary list'!D:D,1,FALSE)),"","yes")</f>
        <v>yes</v>
      </c>
      <c r="L238" s="37" t="s">
        <v>7500</v>
      </c>
      <c r="M238" s="37" t="s">
        <v>7500</v>
      </c>
      <c r="N238" s="37" t="s">
        <v>7500</v>
      </c>
      <c r="O238" s="106"/>
      <c r="P238" s="106"/>
      <c r="Q238" s="106"/>
    </row>
    <row r="239" spans="1:17" ht="17.25" customHeight="1" x14ac:dyDescent="0.3">
      <c r="A239" s="145" t="s">
        <v>177</v>
      </c>
      <c r="B239" s="38" t="s">
        <v>761</v>
      </c>
      <c r="C239" s="38" t="s">
        <v>761</v>
      </c>
      <c r="D239" s="37" t="s">
        <v>68</v>
      </c>
      <c r="E239" s="37">
        <v>44</v>
      </c>
      <c r="F239" s="37"/>
      <c r="G239" s="37">
        <v>7</v>
      </c>
      <c r="H239" s="37">
        <v>2.1</v>
      </c>
      <c r="I239" s="37">
        <v>3</v>
      </c>
      <c r="J239" s="37" t="s">
        <v>63</v>
      </c>
      <c r="K239" s="136" t="str">
        <f>IF(ISERROR(VLOOKUP(E239,'Edexcel vocabulary list'!D:D,1,FALSE)),"","yes")</f>
        <v>yes</v>
      </c>
      <c r="L239" s="37" t="s">
        <v>7500</v>
      </c>
      <c r="M239" s="37" t="s">
        <v>7500</v>
      </c>
      <c r="N239" s="37" t="s">
        <v>7500</v>
      </c>
      <c r="O239" s="106"/>
      <c r="P239" s="106"/>
      <c r="Q239" s="106"/>
    </row>
    <row r="240" spans="1:17" ht="17.25" customHeight="1" x14ac:dyDescent="0.3">
      <c r="A240" s="145" t="s">
        <v>3293</v>
      </c>
      <c r="B240" s="38" t="s">
        <v>7552</v>
      </c>
      <c r="C240" s="38" t="s">
        <v>3298</v>
      </c>
      <c r="D240" s="37" t="s">
        <v>67</v>
      </c>
      <c r="E240" s="37">
        <v>296</v>
      </c>
      <c r="F240" s="37"/>
      <c r="G240" s="37">
        <v>7</v>
      </c>
      <c r="H240" s="37">
        <v>2.1</v>
      </c>
      <c r="I240" s="37">
        <v>3</v>
      </c>
      <c r="J240" s="37"/>
      <c r="K240" s="136" t="str">
        <f>IF(ISERROR(VLOOKUP(E240,'Edexcel vocabulary list'!D:D,1,FALSE)),"","yes")</f>
        <v>yes</v>
      </c>
      <c r="L240" s="37" t="s">
        <v>7500</v>
      </c>
      <c r="M240" s="37" t="s">
        <v>7500</v>
      </c>
      <c r="N240" s="37" t="s">
        <v>7500</v>
      </c>
      <c r="O240" s="106"/>
      <c r="P240" s="106"/>
      <c r="Q240" s="106"/>
    </row>
    <row r="241" spans="1:17" ht="17.25" customHeight="1" x14ac:dyDescent="0.3">
      <c r="A241" s="145" t="s">
        <v>7876</v>
      </c>
      <c r="B241" s="38" t="s">
        <v>3808</v>
      </c>
      <c r="C241" s="38" t="s">
        <v>3808</v>
      </c>
      <c r="D241" s="37" t="s">
        <v>90</v>
      </c>
      <c r="E241" s="37">
        <v>172</v>
      </c>
      <c r="F241" s="37"/>
      <c r="G241" s="37">
        <v>7</v>
      </c>
      <c r="H241" s="37">
        <v>2.1</v>
      </c>
      <c r="I241" s="37">
        <v>3</v>
      </c>
      <c r="J241" s="37" t="s">
        <v>3202</v>
      </c>
      <c r="K241" s="136" t="str">
        <f>IF(ISERROR(VLOOKUP(E241,'Edexcel vocabulary list'!D:D,1,FALSE)),"","yes")</f>
        <v>yes</v>
      </c>
      <c r="L241" s="37" t="s">
        <v>7500</v>
      </c>
      <c r="M241" s="37" t="s">
        <v>7500</v>
      </c>
      <c r="N241" s="37" t="s">
        <v>7500</v>
      </c>
      <c r="O241" s="106"/>
      <c r="P241" s="106"/>
      <c r="Q241" s="106"/>
    </row>
    <row r="242" spans="1:17" ht="17.25" customHeight="1" x14ac:dyDescent="0.3">
      <c r="A242" s="145" t="s">
        <v>7875</v>
      </c>
      <c r="B242" s="38" t="s">
        <v>4222</v>
      </c>
      <c r="C242" s="38" t="s">
        <v>7690</v>
      </c>
      <c r="D242" s="37" t="s">
        <v>3224</v>
      </c>
      <c r="E242" s="37">
        <v>10</v>
      </c>
      <c r="F242" s="37"/>
      <c r="G242" s="37">
        <v>7</v>
      </c>
      <c r="H242" s="37">
        <v>2.1</v>
      </c>
      <c r="I242" s="37">
        <v>3</v>
      </c>
      <c r="J242" s="37" t="s">
        <v>63</v>
      </c>
      <c r="K242" s="136" t="str">
        <f>IF(ISERROR(VLOOKUP(E242,'Edexcel vocabulary list'!D:D,1,FALSE)),"","yes")</f>
        <v>yes</v>
      </c>
      <c r="L242" s="37" t="s">
        <v>7500</v>
      </c>
      <c r="M242" s="37" t="s">
        <v>7500</v>
      </c>
      <c r="N242" s="37" t="s">
        <v>7500</v>
      </c>
      <c r="O242" s="106"/>
      <c r="P242" s="106"/>
      <c r="Q242" s="106"/>
    </row>
    <row r="243" spans="1:17" ht="17.25" customHeight="1" x14ac:dyDescent="0.3">
      <c r="A243" s="145" t="s">
        <v>311</v>
      </c>
      <c r="B243" s="38" t="s">
        <v>1891</v>
      </c>
      <c r="C243" s="38" t="s">
        <v>1891</v>
      </c>
      <c r="D243" s="37" t="s">
        <v>3302</v>
      </c>
      <c r="E243" s="37">
        <v>167</v>
      </c>
      <c r="F243" s="37"/>
      <c r="G243" s="37">
        <v>7</v>
      </c>
      <c r="H243" s="37">
        <v>2.1</v>
      </c>
      <c r="I243" s="37">
        <v>3</v>
      </c>
      <c r="J243" s="37" t="s">
        <v>63</v>
      </c>
      <c r="K243" s="136" t="str">
        <f>IF(ISERROR(VLOOKUP(E243,'Edexcel vocabulary list'!D:D,1,FALSE)),"","yes")</f>
        <v>yes</v>
      </c>
      <c r="L243" s="37" t="s">
        <v>7500</v>
      </c>
      <c r="M243" s="37" t="s">
        <v>7500</v>
      </c>
      <c r="N243" s="37" t="s">
        <v>7500</v>
      </c>
      <c r="O243" s="106"/>
      <c r="P243" s="106"/>
      <c r="Q243" s="106"/>
    </row>
    <row r="244" spans="1:17" ht="17.25" customHeight="1" x14ac:dyDescent="0.3">
      <c r="A244" s="145" t="s">
        <v>3316</v>
      </c>
      <c r="B244" s="38" t="s">
        <v>3352</v>
      </c>
      <c r="C244" s="38" t="s">
        <v>3352</v>
      </c>
      <c r="D244" s="37" t="s">
        <v>3224</v>
      </c>
      <c r="E244" s="37">
        <v>11</v>
      </c>
      <c r="F244" s="37"/>
      <c r="G244" s="37">
        <v>7</v>
      </c>
      <c r="H244" s="37">
        <v>2.1</v>
      </c>
      <c r="I244" s="37">
        <v>3</v>
      </c>
      <c r="J244" s="37"/>
      <c r="K244" s="136" t="str">
        <f>IF(ISERROR(VLOOKUP(E244,'Edexcel vocabulary list'!D:D,1,FALSE)),"","yes")</f>
        <v>yes</v>
      </c>
      <c r="L244" s="37" t="s">
        <v>7500</v>
      </c>
      <c r="M244" s="37" t="s">
        <v>7500</v>
      </c>
      <c r="N244" s="37" t="s">
        <v>7500</v>
      </c>
      <c r="O244" s="106"/>
      <c r="P244" s="106"/>
      <c r="Q244" s="106"/>
    </row>
    <row r="245" spans="1:17" ht="17.25" customHeight="1" x14ac:dyDescent="0.3">
      <c r="A245" s="145" t="s">
        <v>7872</v>
      </c>
      <c r="B245" s="38" t="s">
        <v>3297</v>
      </c>
      <c r="C245" s="38" t="s">
        <v>3297</v>
      </c>
      <c r="D245" s="37" t="s">
        <v>88</v>
      </c>
      <c r="E245" s="37">
        <v>188</v>
      </c>
      <c r="F245" s="37"/>
      <c r="G245" s="37">
        <v>7</v>
      </c>
      <c r="H245" s="37">
        <v>2.1</v>
      </c>
      <c r="I245" s="37">
        <v>3</v>
      </c>
      <c r="J245" s="37"/>
      <c r="K245" s="136" t="str">
        <f>IF(ISERROR(VLOOKUP(E245,'Edexcel vocabulary list'!D:D,1,FALSE)),"","yes")</f>
        <v>yes</v>
      </c>
      <c r="L245" s="37" t="s">
        <v>7500</v>
      </c>
      <c r="M245" s="37" t="s">
        <v>7500</v>
      </c>
      <c r="N245" s="37" t="s">
        <v>7500</v>
      </c>
      <c r="O245" s="106"/>
      <c r="P245" s="106"/>
      <c r="Q245" s="106"/>
    </row>
    <row r="246" spans="1:17" ht="17.25" customHeight="1" x14ac:dyDescent="0.3">
      <c r="A246" s="145" t="s">
        <v>3828</v>
      </c>
      <c r="B246" s="38" t="s">
        <v>4223</v>
      </c>
      <c r="C246" s="38" t="s">
        <v>7732</v>
      </c>
      <c r="D246" s="37" t="s">
        <v>65</v>
      </c>
      <c r="E246" s="37">
        <v>25</v>
      </c>
      <c r="F246" s="37" t="s">
        <v>140</v>
      </c>
      <c r="G246" s="37">
        <v>7</v>
      </c>
      <c r="H246" s="37">
        <v>2.1</v>
      </c>
      <c r="I246" s="37">
        <v>4</v>
      </c>
      <c r="J246" s="37"/>
      <c r="K246" s="136" t="str">
        <f>IF(ISERROR(VLOOKUP(E246,'Edexcel vocabulary list'!D:D,1,FALSE)),"","yes")</f>
        <v/>
      </c>
      <c r="L246" s="37" t="s">
        <v>7500</v>
      </c>
      <c r="M246" s="37" t="s">
        <v>7500</v>
      </c>
      <c r="N246" s="37" t="s">
        <v>7500</v>
      </c>
      <c r="O246" s="106"/>
      <c r="P246" s="106"/>
      <c r="Q246" s="106"/>
    </row>
    <row r="247" spans="1:17" ht="17.25" customHeight="1" x14ac:dyDescent="0.3">
      <c r="A247" s="145" t="s">
        <v>3829</v>
      </c>
      <c r="B247" s="38" t="s">
        <v>4224</v>
      </c>
      <c r="C247" s="38" t="s">
        <v>7733</v>
      </c>
      <c r="D247" s="37" t="s">
        <v>7504</v>
      </c>
      <c r="E247" s="37">
        <v>25</v>
      </c>
      <c r="F247" s="37" t="s">
        <v>140</v>
      </c>
      <c r="G247" s="37">
        <v>7</v>
      </c>
      <c r="H247" s="37">
        <v>2.1</v>
      </c>
      <c r="I247" s="37">
        <v>4</v>
      </c>
      <c r="J247" s="37"/>
      <c r="K247" s="136" t="str">
        <f>IF(ISERROR(VLOOKUP(E247,'Edexcel vocabulary list'!D:D,1,FALSE)),"","yes")</f>
        <v/>
      </c>
      <c r="L247" s="37" t="s">
        <v>7500</v>
      </c>
      <c r="M247" s="37" t="s">
        <v>7500</v>
      </c>
      <c r="N247" s="37" t="s">
        <v>7500</v>
      </c>
      <c r="O247" s="106"/>
      <c r="P247" s="106"/>
      <c r="Q247" s="106"/>
    </row>
    <row r="248" spans="1:17" ht="17.25" customHeight="1" x14ac:dyDescent="0.3">
      <c r="A248" s="145" t="s">
        <v>3806</v>
      </c>
      <c r="B248" s="38" t="s">
        <v>3711</v>
      </c>
      <c r="C248" s="38" t="s">
        <v>3711</v>
      </c>
      <c r="D248" s="37" t="s">
        <v>3302</v>
      </c>
      <c r="E248" s="37">
        <v>66</v>
      </c>
      <c r="F248" s="37"/>
      <c r="G248" s="37">
        <v>7</v>
      </c>
      <c r="H248" s="37">
        <v>2.1</v>
      </c>
      <c r="I248" s="37">
        <v>3</v>
      </c>
      <c r="J248" s="37"/>
      <c r="K248" s="136" t="str">
        <f>IF(ISERROR(VLOOKUP(E248,'Edexcel vocabulary list'!D:D,1,FALSE)),"","yes")</f>
        <v/>
      </c>
      <c r="L248" s="37" t="s">
        <v>7500</v>
      </c>
      <c r="M248" s="37" t="s">
        <v>7500</v>
      </c>
      <c r="N248" s="37" t="s">
        <v>7500</v>
      </c>
      <c r="O248" s="106"/>
      <c r="P248" s="106"/>
      <c r="Q248" s="106"/>
    </row>
    <row r="249" spans="1:17" ht="17.25" customHeight="1" x14ac:dyDescent="0.3">
      <c r="A249" s="145" t="s">
        <v>3833</v>
      </c>
      <c r="B249" s="38" t="s">
        <v>3834</v>
      </c>
      <c r="C249" s="38" t="s">
        <v>3310</v>
      </c>
      <c r="D249" s="37" t="s">
        <v>7504</v>
      </c>
      <c r="E249" s="37">
        <v>53</v>
      </c>
      <c r="F249" s="37" t="s">
        <v>3319</v>
      </c>
      <c r="G249" s="37">
        <v>7</v>
      </c>
      <c r="H249" s="37">
        <v>2.2000000000000002</v>
      </c>
      <c r="I249" s="37">
        <v>1</v>
      </c>
      <c r="J249" s="37"/>
      <c r="K249" s="136" t="str">
        <f>IF(ISERROR(VLOOKUP(E249,'Edexcel vocabulary list'!D:D,1,FALSE)),"","yes")</f>
        <v>yes</v>
      </c>
      <c r="L249" s="37" t="s">
        <v>7500</v>
      </c>
      <c r="M249" s="37" t="s">
        <v>7500</v>
      </c>
      <c r="N249" s="37" t="s">
        <v>7500</v>
      </c>
      <c r="O249" s="106"/>
      <c r="P249" s="106"/>
      <c r="Q249" s="106"/>
    </row>
    <row r="250" spans="1:17" ht="17.25" customHeight="1" x14ac:dyDescent="0.3">
      <c r="A250" s="145" t="s">
        <v>3837</v>
      </c>
      <c r="B250" s="38" t="s">
        <v>3838</v>
      </c>
      <c r="C250" s="38" t="s">
        <v>99</v>
      </c>
      <c r="D250" s="37" t="s">
        <v>7504</v>
      </c>
      <c r="E250" s="37">
        <v>53</v>
      </c>
      <c r="F250" s="37" t="s">
        <v>3319</v>
      </c>
      <c r="G250" s="37">
        <v>7</v>
      </c>
      <c r="H250" s="37">
        <v>2.2000000000000002</v>
      </c>
      <c r="I250" s="37">
        <v>1</v>
      </c>
      <c r="J250" s="37"/>
      <c r="K250" s="136" t="str">
        <f>IF(ISERROR(VLOOKUP(E250,'Edexcel vocabulary list'!D:D,1,FALSE)),"","yes")</f>
        <v>yes</v>
      </c>
      <c r="L250" s="37" t="s">
        <v>7500</v>
      </c>
      <c r="M250" s="37" t="s">
        <v>7500</v>
      </c>
      <c r="N250" s="37" t="s">
        <v>7500</v>
      </c>
      <c r="O250" s="106"/>
      <c r="P250" s="106"/>
      <c r="Q250" s="106"/>
    </row>
    <row r="251" spans="1:17" ht="17.25" customHeight="1" x14ac:dyDescent="0.3">
      <c r="A251" s="145" t="s">
        <v>8056</v>
      </c>
      <c r="B251" s="38" t="s">
        <v>7753</v>
      </c>
      <c r="C251" s="38" t="s">
        <v>3770</v>
      </c>
      <c r="D251" s="37" t="s">
        <v>90</v>
      </c>
      <c r="E251" s="37">
        <v>924</v>
      </c>
      <c r="F251" s="37"/>
      <c r="G251" s="37">
        <v>7</v>
      </c>
      <c r="H251" s="37">
        <v>2.1</v>
      </c>
      <c r="I251" s="37">
        <v>4</v>
      </c>
      <c r="J251" s="37"/>
      <c r="K251" s="136" t="str">
        <f>IF(ISERROR(VLOOKUP(E251,'Edexcel vocabulary list'!D:D,1,FALSE)),"","yes")</f>
        <v>yes</v>
      </c>
      <c r="L251" s="37" t="s">
        <v>7500</v>
      </c>
      <c r="M251" s="37" t="s">
        <v>7500</v>
      </c>
      <c r="N251" s="37" t="s">
        <v>7500</v>
      </c>
      <c r="O251" s="106"/>
      <c r="P251" s="106"/>
      <c r="Q251" s="106"/>
    </row>
    <row r="252" spans="1:17" ht="17.25" customHeight="1" x14ac:dyDescent="0.3">
      <c r="A252" s="145" t="s">
        <v>7879</v>
      </c>
      <c r="B252" s="38" t="s">
        <v>3414</v>
      </c>
      <c r="C252" s="38" t="s">
        <v>3414</v>
      </c>
      <c r="D252" s="37" t="s">
        <v>90</v>
      </c>
      <c r="E252" s="37">
        <v>482</v>
      </c>
      <c r="F252" s="37"/>
      <c r="G252" s="37">
        <v>7</v>
      </c>
      <c r="H252" s="37">
        <v>2.1</v>
      </c>
      <c r="I252" s="37">
        <v>4</v>
      </c>
      <c r="J252" s="37" t="s">
        <v>3202</v>
      </c>
      <c r="K252" s="136" t="str">
        <f>IF(ISERROR(VLOOKUP(E252,'Edexcel vocabulary list'!D:D,1,FALSE)),"","yes")</f>
        <v>yes</v>
      </c>
      <c r="L252" s="37" t="s">
        <v>7500</v>
      </c>
      <c r="M252" s="37" t="s">
        <v>7500</v>
      </c>
      <c r="N252" s="37" t="s">
        <v>7500</v>
      </c>
      <c r="O252" s="106"/>
      <c r="P252" s="106"/>
      <c r="Q252" s="106"/>
    </row>
    <row r="253" spans="1:17" ht="17.25" customHeight="1" x14ac:dyDescent="0.3">
      <c r="A253" s="145" t="s">
        <v>7880</v>
      </c>
      <c r="B253" s="38" t="s">
        <v>3299</v>
      </c>
      <c r="C253" s="38" t="s">
        <v>3299</v>
      </c>
      <c r="D253" s="37" t="s">
        <v>88</v>
      </c>
      <c r="E253" s="37">
        <v>388</v>
      </c>
      <c r="F253" s="37"/>
      <c r="G253" s="37">
        <v>7</v>
      </c>
      <c r="H253" s="37">
        <v>2.1</v>
      </c>
      <c r="I253" s="37">
        <v>4</v>
      </c>
      <c r="J253" s="37"/>
      <c r="K253" s="136" t="str">
        <f>IF(ISERROR(VLOOKUP(E253,'Edexcel vocabulary list'!D:D,1,FALSE)),"","yes")</f>
        <v/>
      </c>
      <c r="L253" s="37" t="s">
        <v>7500</v>
      </c>
      <c r="M253" s="37" t="s">
        <v>7500</v>
      </c>
      <c r="N253" s="37" t="s">
        <v>7500</v>
      </c>
      <c r="O253" s="106"/>
      <c r="P253" s="106"/>
      <c r="Q253" s="106"/>
    </row>
    <row r="254" spans="1:17" ht="17.25" customHeight="1" x14ac:dyDescent="0.3">
      <c r="A254" s="145" t="s">
        <v>7878</v>
      </c>
      <c r="B254" s="38" t="s">
        <v>3960</v>
      </c>
      <c r="C254" s="38" t="s">
        <v>1734</v>
      </c>
      <c r="D254" s="37" t="s">
        <v>90</v>
      </c>
      <c r="E254" s="37">
        <v>1490</v>
      </c>
      <c r="F254" s="37"/>
      <c r="G254" s="37">
        <v>7</v>
      </c>
      <c r="H254" s="37">
        <v>2.1</v>
      </c>
      <c r="I254" s="37">
        <v>4</v>
      </c>
      <c r="J254" s="37" t="s">
        <v>63</v>
      </c>
      <c r="K254" s="136" t="str">
        <f>IF(ISERROR(VLOOKUP(E254,'Edexcel vocabulary list'!D:D,1,FALSE)),"","yes")</f>
        <v>yes</v>
      </c>
      <c r="L254" s="37" t="s">
        <v>7500</v>
      </c>
      <c r="M254" s="37" t="s">
        <v>7500</v>
      </c>
      <c r="N254" s="37" t="s">
        <v>7500</v>
      </c>
      <c r="O254" s="106"/>
      <c r="P254" s="106"/>
      <c r="Q254" s="106"/>
    </row>
    <row r="255" spans="1:17" ht="17.25" customHeight="1" x14ac:dyDescent="0.3">
      <c r="A255" s="145" t="s">
        <v>3839</v>
      </c>
      <c r="B255" s="38" t="s">
        <v>3840</v>
      </c>
      <c r="C255" s="38" t="s">
        <v>100</v>
      </c>
      <c r="D255" s="37" t="s">
        <v>7504</v>
      </c>
      <c r="E255" s="37">
        <v>53</v>
      </c>
      <c r="F255" s="37" t="s">
        <v>3319</v>
      </c>
      <c r="G255" s="37">
        <v>7</v>
      </c>
      <c r="H255" s="37">
        <v>2.2000000000000002</v>
      </c>
      <c r="I255" s="37">
        <v>1</v>
      </c>
      <c r="J255" s="37"/>
      <c r="K255" s="136" t="str">
        <f>IF(ISERROR(VLOOKUP(E255,'Edexcel vocabulary list'!D:D,1,FALSE)),"","yes")</f>
        <v>yes</v>
      </c>
      <c r="L255" s="37" t="s">
        <v>7500</v>
      </c>
      <c r="M255" s="37" t="s">
        <v>7500</v>
      </c>
      <c r="N255" s="37" t="s">
        <v>7500</v>
      </c>
      <c r="O255" s="106"/>
      <c r="P255" s="106"/>
      <c r="Q255" s="106"/>
    </row>
    <row r="256" spans="1:17" ht="17.25" customHeight="1" x14ac:dyDescent="0.3">
      <c r="A256" s="145" t="s">
        <v>4232</v>
      </c>
      <c r="B256" s="38" t="s">
        <v>4233</v>
      </c>
      <c r="C256" s="38" t="s">
        <v>3329</v>
      </c>
      <c r="D256" s="37" t="s">
        <v>7504</v>
      </c>
      <c r="E256" s="37">
        <v>53</v>
      </c>
      <c r="F256" s="37" t="s">
        <v>3319</v>
      </c>
      <c r="G256" s="37">
        <v>7</v>
      </c>
      <c r="H256" s="37">
        <v>2.2000000000000002</v>
      </c>
      <c r="I256" s="37">
        <v>4</v>
      </c>
      <c r="J256" s="37"/>
      <c r="K256" s="136" t="str">
        <f>IF(ISERROR(VLOOKUP(E256,'Edexcel vocabulary list'!D:D,1,FALSE)),"","yes")</f>
        <v>yes</v>
      </c>
      <c r="L256" s="37" t="s">
        <v>7500</v>
      </c>
      <c r="M256" s="37" t="s">
        <v>7500</v>
      </c>
      <c r="N256" s="37" t="s">
        <v>7500</v>
      </c>
      <c r="O256" s="106"/>
      <c r="P256" s="106"/>
      <c r="Q256" s="106"/>
    </row>
    <row r="257" spans="1:17" ht="17.25" customHeight="1" x14ac:dyDescent="0.3">
      <c r="A257" s="145" t="s">
        <v>4230</v>
      </c>
      <c r="B257" s="38" t="s">
        <v>4231</v>
      </c>
      <c r="C257" s="38" t="s">
        <v>98</v>
      </c>
      <c r="D257" s="37" t="s">
        <v>65</v>
      </c>
      <c r="E257" s="37">
        <v>53</v>
      </c>
      <c r="F257" s="37" t="s">
        <v>3319</v>
      </c>
      <c r="G257" s="37">
        <v>7</v>
      </c>
      <c r="H257" s="37">
        <v>2.2000000000000002</v>
      </c>
      <c r="I257" s="37">
        <v>4</v>
      </c>
      <c r="J257" s="37"/>
      <c r="K257" s="136" t="str">
        <f>IF(ISERROR(VLOOKUP(E257,'Edexcel vocabulary list'!D:D,1,FALSE)),"","yes")</f>
        <v>yes</v>
      </c>
      <c r="L257" s="37" t="s">
        <v>7500</v>
      </c>
      <c r="M257" s="37" t="s">
        <v>7500</v>
      </c>
      <c r="N257" s="37" t="s">
        <v>7500</v>
      </c>
      <c r="O257" s="106"/>
      <c r="P257" s="106"/>
      <c r="Q257" s="106"/>
    </row>
    <row r="258" spans="1:17" ht="17.25" customHeight="1" x14ac:dyDescent="0.3">
      <c r="A258" s="145" t="s">
        <v>7877</v>
      </c>
      <c r="B258" s="38" t="s">
        <v>7554</v>
      </c>
      <c r="C258" s="38" t="s">
        <v>7676</v>
      </c>
      <c r="D258" s="37" t="s">
        <v>88</v>
      </c>
      <c r="E258" s="37">
        <v>1290</v>
      </c>
      <c r="F258" s="37"/>
      <c r="G258" s="37">
        <v>7</v>
      </c>
      <c r="H258" s="37">
        <v>2.1</v>
      </c>
      <c r="I258" s="37">
        <v>4</v>
      </c>
      <c r="J258" s="37" t="s">
        <v>3202</v>
      </c>
      <c r="K258" s="136" t="str">
        <f>IF(ISERROR(VLOOKUP(E258,'Edexcel vocabulary list'!D:D,1,FALSE)),"","yes")</f>
        <v>yes</v>
      </c>
      <c r="L258" s="37" t="s">
        <v>7500</v>
      </c>
      <c r="M258" s="37" t="s">
        <v>7500</v>
      </c>
      <c r="N258" s="37" t="s">
        <v>7500</v>
      </c>
      <c r="O258" s="106"/>
      <c r="P258" s="106"/>
      <c r="Q258" s="106"/>
    </row>
    <row r="259" spans="1:17" ht="17.25" customHeight="1" x14ac:dyDescent="0.3">
      <c r="A259" s="145" t="s">
        <v>4228</v>
      </c>
      <c r="B259" s="38" t="s">
        <v>4229</v>
      </c>
      <c r="C259" s="38" t="s">
        <v>3328</v>
      </c>
      <c r="D259" s="37" t="s">
        <v>65</v>
      </c>
      <c r="E259" s="37">
        <v>53</v>
      </c>
      <c r="F259" s="37" t="s">
        <v>3319</v>
      </c>
      <c r="G259" s="37">
        <v>7</v>
      </c>
      <c r="H259" s="37">
        <v>2.2000000000000002</v>
      </c>
      <c r="I259" s="37">
        <v>4</v>
      </c>
      <c r="J259" s="37"/>
      <c r="K259" s="136" t="str">
        <f>IF(ISERROR(VLOOKUP(E259,'Edexcel vocabulary list'!D:D,1,FALSE)),"","yes")</f>
        <v>yes</v>
      </c>
      <c r="L259" s="37" t="s">
        <v>7500</v>
      </c>
      <c r="M259" s="37" t="s">
        <v>7500</v>
      </c>
      <c r="N259" s="37" t="s">
        <v>7500</v>
      </c>
      <c r="O259" s="106"/>
      <c r="P259" s="106"/>
      <c r="Q259" s="106"/>
    </row>
    <row r="260" spans="1:17" ht="17.25" customHeight="1" x14ac:dyDescent="0.3">
      <c r="A260" s="145" t="s">
        <v>3766</v>
      </c>
      <c r="B260" s="38" t="s">
        <v>3774</v>
      </c>
      <c r="C260" s="38" t="s">
        <v>3774</v>
      </c>
      <c r="D260" s="37" t="s">
        <v>69</v>
      </c>
      <c r="E260" s="37">
        <v>736</v>
      </c>
      <c r="F260" s="37"/>
      <c r="G260" s="37">
        <v>7</v>
      </c>
      <c r="H260" s="37">
        <v>2.1</v>
      </c>
      <c r="I260" s="37">
        <v>4</v>
      </c>
      <c r="J260" s="37"/>
      <c r="K260" s="136" t="str">
        <f>IF(ISERROR(VLOOKUP(E260,'Edexcel vocabulary list'!D:D,1,FALSE)),"","yes")</f>
        <v>yes</v>
      </c>
      <c r="L260" s="37" t="s">
        <v>7500</v>
      </c>
      <c r="M260" s="37" t="s">
        <v>7500</v>
      </c>
      <c r="N260" s="37" t="s">
        <v>7500</v>
      </c>
      <c r="O260" s="106"/>
      <c r="P260" s="106"/>
      <c r="Q260" s="106"/>
    </row>
    <row r="261" spans="1:17" ht="17.25" customHeight="1" x14ac:dyDescent="0.3">
      <c r="A261" s="145" t="s">
        <v>7716</v>
      </c>
      <c r="B261" s="38" t="s">
        <v>7717</v>
      </c>
      <c r="C261" s="38" t="s">
        <v>3936</v>
      </c>
      <c r="D261" s="37" t="s">
        <v>67</v>
      </c>
      <c r="E261" s="37">
        <v>60</v>
      </c>
      <c r="F261" s="37"/>
      <c r="G261" s="37">
        <v>7</v>
      </c>
      <c r="H261" s="37">
        <v>2.1</v>
      </c>
      <c r="I261" s="37">
        <v>5</v>
      </c>
      <c r="J261" s="37"/>
      <c r="K261" s="136"/>
      <c r="L261" s="37" t="s">
        <v>7500</v>
      </c>
      <c r="M261" s="37" t="s">
        <v>7500</v>
      </c>
      <c r="N261" s="37"/>
      <c r="O261" s="106"/>
      <c r="P261" s="106"/>
      <c r="Q261" s="106"/>
    </row>
    <row r="262" spans="1:17" ht="17.25" customHeight="1" x14ac:dyDescent="0.3">
      <c r="A262" s="145" t="s">
        <v>3364</v>
      </c>
      <c r="B262" s="38" t="s">
        <v>7715</v>
      </c>
      <c r="C262" s="38" t="s">
        <v>3936</v>
      </c>
      <c r="D262" s="37" t="s">
        <v>67</v>
      </c>
      <c r="E262" s="37">
        <v>60</v>
      </c>
      <c r="F262" s="37"/>
      <c r="G262" s="37">
        <v>7</v>
      </c>
      <c r="H262" s="37">
        <v>2.1</v>
      </c>
      <c r="I262" s="37">
        <v>5</v>
      </c>
      <c r="J262" s="37"/>
      <c r="K262" s="136"/>
      <c r="L262" s="37" t="s">
        <v>7500</v>
      </c>
      <c r="M262" s="37" t="s">
        <v>7500</v>
      </c>
      <c r="N262" s="37" t="s">
        <v>7500</v>
      </c>
      <c r="O262" s="106"/>
      <c r="P262" s="106"/>
      <c r="Q262" s="106"/>
    </row>
    <row r="263" spans="1:17" ht="17.25" customHeight="1" x14ac:dyDescent="0.3">
      <c r="A263" s="145" t="s">
        <v>7718</v>
      </c>
      <c r="B263" s="38" t="s">
        <v>7719</v>
      </c>
      <c r="C263" s="38" t="s">
        <v>3936</v>
      </c>
      <c r="D263" s="37" t="s">
        <v>67</v>
      </c>
      <c r="E263" s="37">
        <v>60</v>
      </c>
      <c r="F263" s="37"/>
      <c r="G263" s="37">
        <v>7</v>
      </c>
      <c r="H263" s="37">
        <v>2.1</v>
      </c>
      <c r="I263" s="37">
        <v>5</v>
      </c>
      <c r="J263" s="37"/>
      <c r="K263" s="136"/>
      <c r="L263" s="37" t="s">
        <v>7500</v>
      </c>
      <c r="M263" s="37" t="s">
        <v>7500</v>
      </c>
      <c r="N263" s="37"/>
      <c r="O263" s="106"/>
      <c r="P263" s="106"/>
      <c r="Q263" s="106"/>
    </row>
    <row r="264" spans="1:17" ht="17.25" customHeight="1" x14ac:dyDescent="0.3">
      <c r="A264" s="145" t="s">
        <v>7724</v>
      </c>
      <c r="B264" s="38" t="s">
        <v>7722</v>
      </c>
      <c r="C264" s="38" t="s">
        <v>7721</v>
      </c>
      <c r="D264" s="37" t="s">
        <v>67</v>
      </c>
      <c r="E264" s="37">
        <v>330</v>
      </c>
      <c r="F264" s="37"/>
      <c r="G264" s="37">
        <v>7</v>
      </c>
      <c r="H264" s="37">
        <v>2.1</v>
      </c>
      <c r="I264" s="37">
        <v>5</v>
      </c>
      <c r="J264" s="37"/>
      <c r="K264" s="136"/>
      <c r="L264" s="37" t="s">
        <v>7500</v>
      </c>
      <c r="M264" s="37" t="s">
        <v>7500</v>
      </c>
      <c r="N264" s="37"/>
      <c r="O264" s="106"/>
      <c r="P264" s="106"/>
      <c r="Q264" s="106"/>
    </row>
    <row r="265" spans="1:17" ht="17.25" customHeight="1" x14ac:dyDescent="0.3">
      <c r="A265" s="145" t="s">
        <v>7881</v>
      </c>
      <c r="B265" s="38" t="s">
        <v>7720</v>
      </c>
      <c r="C265" s="38" t="s">
        <v>7727</v>
      </c>
      <c r="D265" s="37" t="s">
        <v>67</v>
      </c>
      <c r="E265" s="37">
        <v>330</v>
      </c>
      <c r="F265" s="37"/>
      <c r="G265" s="37">
        <v>7</v>
      </c>
      <c r="H265" s="37">
        <v>2.1</v>
      </c>
      <c r="I265" s="37">
        <v>5</v>
      </c>
      <c r="J265" s="37"/>
      <c r="K265" s="136"/>
      <c r="L265" s="37" t="s">
        <v>7500</v>
      </c>
      <c r="M265" s="37" t="s">
        <v>7500</v>
      </c>
      <c r="N265" s="37" t="s">
        <v>7500</v>
      </c>
      <c r="O265" s="106"/>
      <c r="P265" s="106"/>
      <c r="Q265" s="106"/>
    </row>
    <row r="266" spans="1:17" ht="17.25" customHeight="1" x14ac:dyDescent="0.3">
      <c r="A266" s="145" t="s">
        <v>7725</v>
      </c>
      <c r="B266" s="38" t="s">
        <v>7723</v>
      </c>
      <c r="C266" s="38" t="s">
        <v>7721</v>
      </c>
      <c r="D266" s="37" t="s">
        <v>67</v>
      </c>
      <c r="E266" s="37">
        <v>330</v>
      </c>
      <c r="F266" s="37"/>
      <c r="G266" s="37">
        <v>7</v>
      </c>
      <c r="H266" s="37">
        <v>2.1</v>
      </c>
      <c r="I266" s="37">
        <v>5</v>
      </c>
      <c r="J266" s="37"/>
      <c r="K266" s="136"/>
      <c r="L266" s="37" t="s">
        <v>7500</v>
      </c>
      <c r="M266" s="37" t="s">
        <v>7500</v>
      </c>
      <c r="N266" s="37"/>
      <c r="O266" s="106"/>
      <c r="P266" s="106"/>
      <c r="Q266" s="106"/>
    </row>
    <row r="267" spans="1:17" ht="17.25" customHeight="1" x14ac:dyDescent="0.3">
      <c r="A267" s="145" t="s">
        <v>7882</v>
      </c>
      <c r="B267" s="38" t="s">
        <v>3327</v>
      </c>
      <c r="C267" s="38" t="s">
        <v>3327</v>
      </c>
      <c r="D267" s="37" t="s">
        <v>90</v>
      </c>
      <c r="E267" s="37">
        <v>1881</v>
      </c>
      <c r="F267" s="37"/>
      <c r="G267" s="37">
        <v>7</v>
      </c>
      <c r="H267" s="37">
        <v>2.2000000000000002</v>
      </c>
      <c r="I267" s="37">
        <v>1</v>
      </c>
      <c r="J267" s="37" t="s">
        <v>63</v>
      </c>
      <c r="K267" s="136" t="str">
        <f>IF(ISERROR(VLOOKUP(E267,'Edexcel vocabulary list'!D:D,1,FALSE)),"","yes")</f>
        <v>yes</v>
      </c>
      <c r="L267" s="37" t="s">
        <v>7500</v>
      </c>
      <c r="M267" s="37" t="s">
        <v>7500</v>
      </c>
      <c r="N267" s="37" t="s">
        <v>7500</v>
      </c>
      <c r="O267" s="106"/>
      <c r="P267" s="106"/>
      <c r="Q267" s="106"/>
    </row>
    <row r="268" spans="1:17" ht="17.25" customHeight="1" x14ac:dyDescent="0.3">
      <c r="A268" s="145" t="s">
        <v>7884</v>
      </c>
      <c r="B268" s="38" t="s">
        <v>1971</v>
      </c>
      <c r="C268" s="38" t="s">
        <v>1971</v>
      </c>
      <c r="D268" s="37" t="s">
        <v>88</v>
      </c>
      <c r="E268" s="37">
        <v>78</v>
      </c>
      <c r="F268" s="37"/>
      <c r="G268" s="37">
        <v>7</v>
      </c>
      <c r="H268" s="37">
        <v>2.2000000000000002</v>
      </c>
      <c r="I268" s="37">
        <v>1</v>
      </c>
      <c r="J268" s="37" t="s">
        <v>3202</v>
      </c>
      <c r="K268" s="136" t="str">
        <f>IF(ISERROR(VLOOKUP(E268,'Edexcel vocabulary list'!D:D,1,FALSE)),"","yes")</f>
        <v>yes</v>
      </c>
      <c r="L268" s="37" t="s">
        <v>7500</v>
      </c>
      <c r="M268" s="37" t="s">
        <v>7500</v>
      </c>
      <c r="N268" s="37" t="s">
        <v>7500</v>
      </c>
      <c r="O268" s="106"/>
      <c r="P268" s="106"/>
      <c r="Q268" s="106"/>
    </row>
    <row r="269" spans="1:17" ht="17.25" customHeight="1" x14ac:dyDescent="0.3">
      <c r="A269" s="145" t="s">
        <v>7574</v>
      </c>
      <c r="B269" s="38" t="s">
        <v>7579</v>
      </c>
      <c r="C269" s="38" t="s">
        <v>3342</v>
      </c>
      <c r="D269" s="37" t="s">
        <v>7504</v>
      </c>
      <c r="E269" s="37">
        <v>37</v>
      </c>
      <c r="F269" s="37" t="s">
        <v>3318</v>
      </c>
      <c r="G269" s="37">
        <v>7</v>
      </c>
      <c r="H269" s="37">
        <v>3.1</v>
      </c>
      <c r="I269" s="37">
        <v>1</v>
      </c>
      <c r="J269" s="37"/>
      <c r="K269" s="136" t="str">
        <f>IF(ISERROR(VLOOKUP(E269,'Edexcel vocabulary list'!D:D,1,FALSE)),"","yes")</f>
        <v>yes</v>
      </c>
      <c r="L269" s="37" t="s">
        <v>7500</v>
      </c>
      <c r="M269" s="37" t="s">
        <v>7500</v>
      </c>
      <c r="N269" s="37" t="s">
        <v>7500</v>
      </c>
      <c r="O269" s="106"/>
      <c r="P269" s="106"/>
      <c r="Q269" s="106"/>
    </row>
    <row r="270" spans="1:17" ht="17.25" customHeight="1" x14ac:dyDescent="0.3">
      <c r="A270" s="145" t="s">
        <v>3323</v>
      </c>
      <c r="B270" s="38" t="s">
        <v>3346</v>
      </c>
      <c r="C270" s="38" t="s">
        <v>3346</v>
      </c>
      <c r="D270" s="37" t="s">
        <v>3302</v>
      </c>
      <c r="E270" s="37">
        <v>234</v>
      </c>
      <c r="F270" s="37"/>
      <c r="G270" s="37">
        <v>7</v>
      </c>
      <c r="H270" s="37">
        <v>2.2000000000000002</v>
      </c>
      <c r="I270" s="37">
        <v>1</v>
      </c>
      <c r="J270" s="37" t="s">
        <v>63</v>
      </c>
      <c r="K270" s="136" t="str">
        <f>IF(ISERROR(VLOOKUP(E270,'Edexcel vocabulary list'!D:D,1,FALSE)),"","yes")</f>
        <v>yes</v>
      </c>
      <c r="L270" s="37" t="s">
        <v>7500</v>
      </c>
      <c r="M270" s="37" t="s">
        <v>7500</v>
      </c>
      <c r="N270" s="37" t="s">
        <v>7500</v>
      </c>
      <c r="O270" s="106"/>
      <c r="P270" s="106"/>
      <c r="Q270" s="106"/>
    </row>
    <row r="271" spans="1:17" ht="17.25" customHeight="1" x14ac:dyDescent="0.3">
      <c r="A271" s="145" t="s">
        <v>4246</v>
      </c>
      <c r="B271" s="38" t="s">
        <v>4247</v>
      </c>
      <c r="C271" s="38" t="s">
        <v>3344</v>
      </c>
      <c r="D271" s="37" t="s">
        <v>65</v>
      </c>
      <c r="E271" s="37">
        <v>43</v>
      </c>
      <c r="F271" s="37" t="s">
        <v>405</v>
      </c>
      <c r="G271" s="37">
        <v>7</v>
      </c>
      <c r="H271" s="37">
        <v>3.1</v>
      </c>
      <c r="I271" s="37">
        <v>1</v>
      </c>
      <c r="J271" s="37"/>
      <c r="K271" s="136" t="str">
        <f>IF(ISERROR(VLOOKUP(E271,'Edexcel vocabulary list'!D:D,1,FALSE)),"","yes")</f>
        <v>yes</v>
      </c>
      <c r="L271" s="37" t="s">
        <v>7500</v>
      </c>
      <c r="M271" s="37" t="s">
        <v>7500</v>
      </c>
      <c r="N271" s="37" t="s">
        <v>7500</v>
      </c>
      <c r="O271" s="106"/>
      <c r="P271" s="106"/>
      <c r="Q271" s="106"/>
    </row>
    <row r="272" spans="1:17" ht="17.25" customHeight="1" x14ac:dyDescent="0.3">
      <c r="A272" s="145" t="s">
        <v>7885</v>
      </c>
      <c r="B272" s="38" t="s">
        <v>2368</v>
      </c>
      <c r="C272" s="38" t="s">
        <v>2368</v>
      </c>
      <c r="D272" s="37" t="s">
        <v>88</v>
      </c>
      <c r="E272" s="37">
        <v>1240</v>
      </c>
      <c r="F272" s="37"/>
      <c r="G272" s="37">
        <v>7</v>
      </c>
      <c r="H272" s="37">
        <v>2.2000000000000002</v>
      </c>
      <c r="I272" s="37">
        <v>1</v>
      </c>
      <c r="J272" s="37" t="s">
        <v>63</v>
      </c>
      <c r="K272" s="136" t="str">
        <f>IF(ISERROR(VLOOKUP(E272,'Edexcel vocabulary list'!D:D,1,FALSE)),"","yes")</f>
        <v>yes</v>
      </c>
      <c r="L272" s="37" t="s">
        <v>7500</v>
      </c>
      <c r="M272" s="37" t="s">
        <v>7500</v>
      </c>
      <c r="N272" s="37" t="s">
        <v>7500</v>
      </c>
      <c r="O272" s="106"/>
      <c r="P272" s="106"/>
      <c r="Q272" s="106"/>
    </row>
    <row r="273" spans="1:17" ht="17.25" customHeight="1" x14ac:dyDescent="0.3">
      <c r="A273" s="145" t="s">
        <v>7886</v>
      </c>
      <c r="B273" s="38" t="s">
        <v>2542</v>
      </c>
      <c r="C273" s="38" t="s">
        <v>2542</v>
      </c>
      <c r="D273" s="37" t="s">
        <v>90</v>
      </c>
      <c r="E273" s="37">
        <v>489</v>
      </c>
      <c r="F273" s="37"/>
      <c r="G273" s="37">
        <v>7</v>
      </c>
      <c r="H273" s="37">
        <v>2.2000000000000002</v>
      </c>
      <c r="I273" s="37">
        <v>1</v>
      </c>
      <c r="J273" s="37"/>
      <c r="K273" s="136" t="str">
        <f>IF(ISERROR(VLOOKUP(E273,'Edexcel vocabulary list'!D:D,1,FALSE)),"","yes")</f>
        <v>yes</v>
      </c>
      <c r="L273" s="37" t="s">
        <v>7500</v>
      </c>
      <c r="M273" s="37" t="s">
        <v>7500</v>
      </c>
      <c r="N273" s="37" t="s">
        <v>7500</v>
      </c>
      <c r="O273" s="106"/>
      <c r="P273" s="106"/>
      <c r="Q273" s="106"/>
    </row>
    <row r="274" spans="1:17" ht="17.25" customHeight="1" x14ac:dyDescent="0.3">
      <c r="A274" s="145" t="s">
        <v>7887</v>
      </c>
      <c r="B274" s="38" t="s">
        <v>3704</v>
      </c>
      <c r="C274" s="38" t="s">
        <v>3704</v>
      </c>
      <c r="D274" s="37" t="s">
        <v>88</v>
      </c>
      <c r="E274" s="37">
        <v>1355</v>
      </c>
      <c r="F274" s="37"/>
      <c r="G274" s="37">
        <v>7</v>
      </c>
      <c r="H274" s="37">
        <v>2.2000000000000002</v>
      </c>
      <c r="I274" s="37">
        <v>1</v>
      </c>
      <c r="J274" s="37"/>
      <c r="K274" s="136" t="str">
        <f>IF(ISERROR(VLOOKUP(E274,'Edexcel vocabulary list'!D:D,1,FALSE)),"","yes")</f>
        <v>yes</v>
      </c>
      <c r="L274" s="37" t="s">
        <v>7500</v>
      </c>
      <c r="M274" s="37" t="s">
        <v>7500</v>
      </c>
      <c r="N274" s="37" t="s">
        <v>7500</v>
      </c>
      <c r="O274" s="106"/>
      <c r="P274" s="106"/>
      <c r="Q274" s="106"/>
    </row>
    <row r="275" spans="1:17" ht="17.25" customHeight="1" x14ac:dyDescent="0.3">
      <c r="A275" s="145" t="s">
        <v>7883</v>
      </c>
      <c r="B275" s="38" t="s">
        <v>1074</v>
      </c>
      <c r="C275" s="38" t="s">
        <v>3225</v>
      </c>
      <c r="D275" s="37" t="s">
        <v>88</v>
      </c>
      <c r="E275" s="37">
        <v>2116</v>
      </c>
      <c r="F275" s="37"/>
      <c r="G275" s="37">
        <v>7</v>
      </c>
      <c r="H275" s="37">
        <v>2.2000000000000002</v>
      </c>
      <c r="I275" s="37">
        <v>1</v>
      </c>
      <c r="J275" s="37" t="s">
        <v>63</v>
      </c>
      <c r="K275" s="136" t="str">
        <f>IF(ISERROR(VLOOKUP(E275,'Edexcel vocabulary list'!D:D,1,FALSE)),"","yes")</f>
        <v>yes</v>
      </c>
      <c r="L275" s="37" t="s">
        <v>7500</v>
      </c>
      <c r="M275" s="37" t="s">
        <v>7500</v>
      </c>
      <c r="N275" s="37" t="s">
        <v>7500</v>
      </c>
      <c r="O275" s="106"/>
      <c r="P275" s="106"/>
      <c r="Q275" s="106"/>
    </row>
    <row r="276" spans="1:17" ht="17.25" customHeight="1" x14ac:dyDescent="0.3">
      <c r="A276" s="145" t="s">
        <v>7572</v>
      </c>
      <c r="B276" s="38" t="s">
        <v>7577</v>
      </c>
      <c r="C276" s="38" t="s">
        <v>3337</v>
      </c>
      <c r="D276" s="37" t="s">
        <v>7602</v>
      </c>
      <c r="E276" s="37">
        <v>37</v>
      </c>
      <c r="F276" s="37" t="s">
        <v>3318</v>
      </c>
      <c r="G276" s="37">
        <v>7</v>
      </c>
      <c r="H276" s="37">
        <v>3.1</v>
      </c>
      <c r="I276" s="37">
        <v>1</v>
      </c>
      <c r="J276" s="37"/>
      <c r="K276" s="136" t="str">
        <f>IF(ISERROR(VLOOKUP(E276,'Edexcel vocabulary list'!D:D,1,FALSE)),"","yes")</f>
        <v>yes</v>
      </c>
      <c r="L276" s="37" t="s">
        <v>7500</v>
      </c>
      <c r="M276" s="37" t="s">
        <v>7500</v>
      </c>
      <c r="N276" s="37" t="s">
        <v>7500</v>
      </c>
      <c r="O276" s="106"/>
      <c r="P276" s="106"/>
      <c r="Q276" s="106"/>
    </row>
    <row r="277" spans="1:17" ht="17.25" customHeight="1" x14ac:dyDescent="0.3">
      <c r="A277" s="145" t="s">
        <v>3319</v>
      </c>
      <c r="B277" s="38" t="s">
        <v>3832</v>
      </c>
      <c r="C277" s="38" t="s">
        <v>3710</v>
      </c>
      <c r="D277" s="37" t="s">
        <v>7503</v>
      </c>
      <c r="E277" s="37">
        <v>53</v>
      </c>
      <c r="F277" s="37"/>
      <c r="G277" s="37">
        <v>7</v>
      </c>
      <c r="H277" s="37">
        <v>2.2000000000000002</v>
      </c>
      <c r="I277" s="37">
        <v>1</v>
      </c>
      <c r="J277" s="37" t="s">
        <v>3202</v>
      </c>
      <c r="K277" s="136" t="str">
        <f>IF(ISERROR(VLOOKUP(E277,'Edexcel vocabulary list'!D:D,1,FALSE)),"","yes")</f>
        <v>yes</v>
      </c>
      <c r="L277" s="37" t="s">
        <v>7500</v>
      </c>
      <c r="M277" s="37" t="s">
        <v>7500</v>
      </c>
      <c r="N277" s="37"/>
      <c r="O277" s="106"/>
      <c r="P277" s="106"/>
      <c r="Q277" s="106"/>
    </row>
    <row r="278" spans="1:17" ht="17.25" customHeight="1" x14ac:dyDescent="0.3">
      <c r="A278" s="145" t="s">
        <v>7888</v>
      </c>
      <c r="B278" s="38" t="s">
        <v>3389</v>
      </c>
      <c r="C278" s="38" t="s">
        <v>3389</v>
      </c>
      <c r="D278" s="37" t="s">
        <v>88</v>
      </c>
      <c r="E278" s="37">
        <v>232</v>
      </c>
      <c r="F278" s="37"/>
      <c r="G278" s="37">
        <v>7</v>
      </c>
      <c r="H278" s="37">
        <v>2.2000000000000002</v>
      </c>
      <c r="I278" s="37">
        <v>1</v>
      </c>
      <c r="J278" s="37"/>
      <c r="K278" s="136" t="str">
        <f>IF(ISERROR(VLOOKUP(E278,'Edexcel vocabulary list'!D:D,1,FALSE)),"","yes")</f>
        <v>yes</v>
      </c>
      <c r="L278" s="37" t="s">
        <v>7500</v>
      </c>
      <c r="M278" s="37" t="s">
        <v>7500</v>
      </c>
      <c r="N278" s="37" t="s">
        <v>7500</v>
      </c>
      <c r="O278" s="106"/>
      <c r="P278" s="106"/>
      <c r="Q278" s="106"/>
    </row>
    <row r="279" spans="1:17" ht="17.25" customHeight="1" x14ac:dyDescent="0.3">
      <c r="A279" s="145" t="s">
        <v>3320</v>
      </c>
      <c r="B279" s="38" t="s">
        <v>2616</v>
      </c>
      <c r="C279" s="38" t="s">
        <v>2616</v>
      </c>
      <c r="D279" s="37" t="s">
        <v>3302</v>
      </c>
      <c r="E279" s="37">
        <v>119</v>
      </c>
      <c r="F279" s="37"/>
      <c r="G279" s="37">
        <v>7</v>
      </c>
      <c r="H279" s="37">
        <v>2.2000000000000002</v>
      </c>
      <c r="I279" s="37">
        <v>1</v>
      </c>
      <c r="J279" s="37" t="s">
        <v>63</v>
      </c>
      <c r="K279" s="136" t="str">
        <f>IF(ISERROR(VLOOKUP(E279,'Edexcel vocabulary list'!D:D,1,FALSE)),"","yes")</f>
        <v>yes</v>
      </c>
      <c r="L279" s="37" t="s">
        <v>7500</v>
      </c>
      <c r="M279" s="37" t="s">
        <v>7500</v>
      </c>
      <c r="N279" s="37" t="s">
        <v>7500</v>
      </c>
      <c r="O279" s="106"/>
      <c r="P279" s="106"/>
      <c r="Q279" s="106"/>
    </row>
    <row r="280" spans="1:17" ht="17.25" customHeight="1" x14ac:dyDescent="0.3">
      <c r="A280" s="145" t="s">
        <v>3345</v>
      </c>
      <c r="B280" s="38" t="s">
        <v>3347</v>
      </c>
      <c r="C280" s="38" t="s">
        <v>3347</v>
      </c>
      <c r="D280" s="37" t="s">
        <v>3302</v>
      </c>
      <c r="E280" s="37">
        <v>48</v>
      </c>
      <c r="F280" s="37"/>
      <c r="G280" s="37">
        <v>7</v>
      </c>
      <c r="H280" s="37">
        <v>2.2000000000000002</v>
      </c>
      <c r="I280" s="37">
        <v>1</v>
      </c>
      <c r="J280" s="37" t="s">
        <v>63</v>
      </c>
      <c r="K280" s="136" t="str">
        <f>IF(ISERROR(VLOOKUP(E280,'Edexcel vocabulary list'!D:D,1,FALSE)),"","yes")</f>
        <v>yes</v>
      </c>
      <c r="L280" s="37" t="s">
        <v>7500</v>
      </c>
      <c r="M280" s="37" t="s">
        <v>7500</v>
      </c>
      <c r="N280" s="37" t="s">
        <v>7500</v>
      </c>
      <c r="O280" s="106"/>
      <c r="P280" s="106"/>
      <c r="Q280" s="106"/>
    </row>
    <row r="281" spans="1:17" ht="17.25" customHeight="1" x14ac:dyDescent="0.3">
      <c r="A281" s="145" t="s">
        <v>4242</v>
      </c>
      <c r="B281" s="38" t="s">
        <v>4243</v>
      </c>
      <c r="C281" s="38" t="s">
        <v>3339</v>
      </c>
      <c r="D281" s="37" t="s">
        <v>65</v>
      </c>
      <c r="E281" s="37">
        <v>43</v>
      </c>
      <c r="F281" s="37" t="s">
        <v>405</v>
      </c>
      <c r="G281" s="37">
        <v>7</v>
      </c>
      <c r="H281" s="37">
        <v>3.1</v>
      </c>
      <c r="I281" s="37">
        <v>1</v>
      </c>
      <c r="J281" s="37"/>
      <c r="K281" s="136" t="str">
        <f>IF(ISERROR(VLOOKUP(E281,'Edexcel vocabulary list'!D:D,1,FALSE)),"","yes")</f>
        <v>yes</v>
      </c>
      <c r="L281" s="37" t="s">
        <v>7500</v>
      </c>
      <c r="M281" s="37" t="s">
        <v>7500</v>
      </c>
      <c r="N281" s="37" t="s">
        <v>7500</v>
      </c>
      <c r="O281" s="106"/>
      <c r="P281" s="106"/>
      <c r="Q281" s="106"/>
    </row>
    <row r="282" spans="1:17" ht="17.25" customHeight="1" x14ac:dyDescent="0.3">
      <c r="A282" s="145" t="s">
        <v>7891</v>
      </c>
      <c r="B282" s="38" t="s">
        <v>578</v>
      </c>
      <c r="C282" s="38" t="s">
        <v>7675</v>
      </c>
      <c r="D282" s="37" t="s">
        <v>88</v>
      </c>
      <c r="E282" s="37">
        <v>305</v>
      </c>
      <c r="F282" s="37"/>
      <c r="G282" s="37">
        <v>7</v>
      </c>
      <c r="H282" s="37">
        <v>2.2000000000000002</v>
      </c>
      <c r="I282" s="37">
        <v>2</v>
      </c>
      <c r="J282" s="37" t="s">
        <v>63</v>
      </c>
      <c r="K282" s="136" t="str">
        <f>IF(ISERROR(VLOOKUP(E282,'Edexcel vocabulary list'!D:D,1,FALSE)),"","yes")</f>
        <v>yes</v>
      </c>
      <c r="L282" s="37" t="s">
        <v>7500</v>
      </c>
      <c r="M282" s="37" t="s">
        <v>7500</v>
      </c>
      <c r="N282" s="37" t="s">
        <v>7500</v>
      </c>
      <c r="O282" s="106"/>
      <c r="P282" s="106"/>
      <c r="Q282" s="106"/>
    </row>
    <row r="283" spans="1:17" ht="17.25" customHeight="1" x14ac:dyDescent="0.3">
      <c r="A283" s="145" t="s">
        <v>7889</v>
      </c>
      <c r="B283" s="38" t="s">
        <v>619</v>
      </c>
      <c r="C283" s="38" t="s">
        <v>619</v>
      </c>
      <c r="D283" s="37" t="s">
        <v>88</v>
      </c>
      <c r="E283" s="37">
        <v>2113</v>
      </c>
      <c r="F283" s="37"/>
      <c r="G283" s="37">
        <v>7</v>
      </c>
      <c r="H283" s="37">
        <v>2.2000000000000002</v>
      </c>
      <c r="I283" s="37">
        <v>2</v>
      </c>
      <c r="J283" s="37" t="s">
        <v>63</v>
      </c>
      <c r="K283" s="136" t="str">
        <f>IF(ISERROR(VLOOKUP(E283,'Edexcel vocabulary list'!D:D,1,FALSE)),"","yes")</f>
        <v>yes</v>
      </c>
      <c r="L283" s="37" t="s">
        <v>7500</v>
      </c>
      <c r="M283" s="37" t="s">
        <v>7500</v>
      </c>
      <c r="N283" s="37" t="s">
        <v>7500</v>
      </c>
      <c r="O283" s="106"/>
      <c r="P283" s="106"/>
      <c r="Q283" s="106"/>
    </row>
    <row r="284" spans="1:17" ht="17.25" customHeight="1" x14ac:dyDescent="0.3">
      <c r="A284" s="145" t="s">
        <v>7892</v>
      </c>
      <c r="B284" s="38" t="s">
        <v>3313</v>
      </c>
      <c r="C284" s="38" t="s">
        <v>3313</v>
      </c>
      <c r="D284" s="37" t="s">
        <v>88</v>
      </c>
      <c r="E284" s="37">
        <v>1774</v>
      </c>
      <c r="F284" s="37"/>
      <c r="G284" s="37">
        <v>7</v>
      </c>
      <c r="H284" s="37">
        <v>2.2000000000000002</v>
      </c>
      <c r="I284" s="37">
        <v>2</v>
      </c>
      <c r="J284" s="37" t="s">
        <v>3202</v>
      </c>
      <c r="K284" s="136" t="str">
        <f>IF(ISERROR(VLOOKUP(E284,'Edexcel vocabulary list'!D:D,1,FALSE)),"","yes")</f>
        <v>yes</v>
      </c>
      <c r="L284" s="37" t="s">
        <v>7500</v>
      </c>
      <c r="M284" s="37" t="s">
        <v>7500</v>
      </c>
      <c r="N284" s="37" t="s">
        <v>7500</v>
      </c>
      <c r="O284" s="106"/>
      <c r="P284" s="106"/>
      <c r="Q284" s="106"/>
    </row>
    <row r="285" spans="1:17" ht="17.25" customHeight="1" x14ac:dyDescent="0.3">
      <c r="A285" s="145" t="s">
        <v>7893</v>
      </c>
      <c r="B285" s="38" t="s">
        <v>1900</v>
      </c>
      <c r="C285" s="38" t="s">
        <v>1900</v>
      </c>
      <c r="D285" s="37" t="s">
        <v>90</v>
      </c>
      <c r="E285" s="37">
        <v>1245</v>
      </c>
      <c r="F285" s="37"/>
      <c r="G285" s="37">
        <v>7</v>
      </c>
      <c r="H285" s="37">
        <v>2.2000000000000002</v>
      </c>
      <c r="I285" s="37">
        <v>2</v>
      </c>
      <c r="J285" s="37" t="s">
        <v>63</v>
      </c>
      <c r="K285" s="136" t="str">
        <f>IF(ISERROR(VLOOKUP(E285,'Edexcel vocabulary list'!D:D,1,FALSE)),"","yes")</f>
        <v/>
      </c>
      <c r="L285" s="37" t="s">
        <v>7500</v>
      </c>
      <c r="M285" s="37" t="s">
        <v>7500</v>
      </c>
      <c r="N285" s="37" t="s">
        <v>7500</v>
      </c>
      <c r="O285" s="106"/>
      <c r="P285" s="106"/>
      <c r="Q285" s="106"/>
    </row>
    <row r="286" spans="1:17" ht="17.25" customHeight="1" x14ac:dyDescent="0.3">
      <c r="A286" s="145" t="s">
        <v>471</v>
      </c>
      <c r="B286" s="38" t="s">
        <v>2936</v>
      </c>
      <c r="C286" s="38" t="s">
        <v>2936</v>
      </c>
      <c r="D286" s="37" t="s">
        <v>3302</v>
      </c>
      <c r="E286" s="37">
        <v>287</v>
      </c>
      <c r="F286" s="37"/>
      <c r="G286" s="37">
        <v>7</v>
      </c>
      <c r="H286" s="37">
        <v>2.2000000000000002</v>
      </c>
      <c r="I286" s="37">
        <v>2</v>
      </c>
      <c r="J286" s="37" t="s">
        <v>63</v>
      </c>
      <c r="K286" s="136" t="str">
        <f>IF(ISERROR(VLOOKUP(E286,'Edexcel vocabulary list'!D:D,1,FALSE)),"","yes")</f>
        <v>yes</v>
      </c>
      <c r="L286" s="37" t="s">
        <v>7500</v>
      </c>
      <c r="M286" s="37" t="s">
        <v>7500</v>
      </c>
      <c r="N286" s="37" t="s">
        <v>7500</v>
      </c>
      <c r="O286" s="106"/>
      <c r="P286" s="106"/>
      <c r="Q286" s="106"/>
    </row>
    <row r="287" spans="1:17" ht="17.25" customHeight="1" x14ac:dyDescent="0.3">
      <c r="A287" s="145" t="s">
        <v>427</v>
      </c>
      <c r="B287" s="38" t="s">
        <v>2653</v>
      </c>
      <c r="C287" s="38" t="s">
        <v>2653</v>
      </c>
      <c r="D287" s="37" t="s">
        <v>3302</v>
      </c>
      <c r="E287" s="37">
        <v>2535</v>
      </c>
      <c r="F287" s="37"/>
      <c r="G287" s="37">
        <v>7</v>
      </c>
      <c r="H287" s="37">
        <v>2.2000000000000002</v>
      </c>
      <c r="I287" s="37">
        <v>2</v>
      </c>
      <c r="J287" s="37" t="s">
        <v>63</v>
      </c>
      <c r="K287" s="136" t="str">
        <f>IF(ISERROR(VLOOKUP(E287,'Edexcel vocabulary list'!D:D,1,FALSE)),"","yes")</f>
        <v>yes</v>
      </c>
      <c r="L287" s="37" t="s">
        <v>7500</v>
      </c>
      <c r="M287" s="37" t="s">
        <v>7500</v>
      </c>
      <c r="N287" s="37" t="s">
        <v>7500</v>
      </c>
      <c r="O287" s="106"/>
      <c r="P287" s="106"/>
      <c r="Q287" s="106"/>
    </row>
    <row r="288" spans="1:17" ht="17.25" customHeight="1" x14ac:dyDescent="0.3">
      <c r="A288" s="145" t="s">
        <v>7894</v>
      </c>
      <c r="B288" s="38" t="s">
        <v>3314</v>
      </c>
      <c r="C288" s="38" t="s">
        <v>3314</v>
      </c>
      <c r="D288" s="37" t="s">
        <v>90</v>
      </c>
      <c r="E288" s="37">
        <v>1192</v>
      </c>
      <c r="F288" s="37"/>
      <c r="G288" s="37">
        <v>7</v>
      </c>
      <c r="H288" s="37">
        <v>2.2000000000000002</v>
      </c>
      <c r="I288" s="37">
        <v>2</v>
      </c>
      <c r="J288" s="37"/>
      <c r="K288" s="136" t="str">
        <f>IF(ISERROR(VLOOKUP(E288,'Edexcel vocabulary list'!D:D,1,FALSE)),"","yes")</f>
        <v>yes</v>
      </c>
      <c r="L288" s="37" t="s">
        <v>7500</v>
      </c>
      <c r="M288" s="37" t="s">
        <v>7500</v>
      </c>
      <c r="N288" s="37" t="s">
        <v>7500</v>
      </c>
      <c r="O288" s="106"/>
      <c r="P288" s="106"/>
      <c r="Q288" s="106"/>
    </row>
    <row r="289" spans="1:17" ht="17.25" customHeight="1" x14ac:dyDescent="0.3">
      <c r="A289" s="145" t="s">
        <v>7890</v>
      </c>
      <c r="B289" s="38" t="s">
        <v>1639</v>
      </c>
      <c r="C289" s="38" t="s">
        <v>1639</v>
      </c>
      <c r="D289" s="37" t="s">
        <v>69</v>
      </c>
      <c r="E289" s="37"/>
      <c r="F289" s="37"/>
      <c r="G289" s="37">
        <v>7</v>
      </c>
      <c r="H289" s="37">
        <v>2.2000000000000002</v>
      </c>
      <c r="I289" s="37">
        <v>2</v>
      </c>
      <c r="J289" s="37" t="s">
        <v>63</v>
      </c>
      <c r="K289" s="136" t="str">
        <f>IF(ISERROR(VLOOKUP(E289,'Edexcel vocabulary list'!D:D,1,FALSE)),"","yes")</f>
        <v/>
      </c>
      <c r="L289" s="37" t="s">
        <v>7500</v>
      </c>
      <c r="M289" s="37" t="s">
        <v>7500</v>
      </c>
      <c r="N289" s="37" t="s">
        <v>7500</v>
      </c>
      <c r="O289" s="106"/>
      <c r="P289" s="106"/>
      <c r="Q289" s="106"/>
    </row>
    <row r="290" spans="1:17" ht="17.25" customHeight="1" x14ac:dyDescent="0.3">
      <c r="A290" s="145" t="s">
        <v>157</v>
      </c>
      <c r="B290" s="38" t="s">
        <v>607</v>
      </c>
      <c r="C290" s="38" t="s">
        <v>607</v>
      </c>
      <c r="D290" s="37" t="s">
        <v>3302</v>
      </c>
      <c r="E290" s="37">
        <v>1009</v>
      </c>
      <c r="F290" s="37"/>
      <c r="G290" s="37">
        <v>7</v>
      </c>
      <c r="H290" s="37">
        <v>2.2000000000000002</v>
      </c>
      <c r="I290" s="37">
        <v>3</v>
      </c>
      <c r="J290" s="37" t="s">
        <v>63</v>
      </c>
      <c r="K290" s="136" t="str">
        <f>IF(ISERROR(VLOOKUP(E290,'Edexcel vocabulary list'!D:D,1,FALSE)),"","yes")</f>
        <v/>
      </c>
      <c r="L290" s="37" t="s">
        <v>7500</v>
      </c>
      <c r="M290" s="37" t="s">
        <v>7500</v>
      </c>
      <c r="N290" s="37" t="s">
        <v>7500</v>
      </c>
      <c r="O290" s="106"/>
      <c r="P290" s="106"/>
      <c r="Q290" s="106"/>
    </row>
    <row r="291" spans="1:17" ht="17.25" customHeight="1" x14ac:dyDescent="0.3">
      <c r="A291" s="147" t="s">
        <v>3370</v>
      </c>
      <c r="B291" s="106" t="s">
        <v>1224</v>
      </c>
      <c r="C291" s="106" t="s">
        <v>1224</v>
      </c>
      <c r="D291" s="37" t="s">
        <v>3302</v>
      </c>
      <c r="E291" s="37">
        <v>121</v>
      </c>
      <c r="F291" s="37"/>
      <c r="G291" s="37">
        <v>7</v>
      </c>
      <c r="H291" s="37">
        <v>2.2000000000000002</v>
      </c>
      <c r="I291" s="37">
        <v>3</v>
      </c>
      <c r="J291" s="37"/>
      <c r="K291" s="37"/>
      <c r="L291" s="37" t="s">
        <v>7500</v>
      </c>
      <c r="M291" s="37" t="s">
        <v>7500</v>
      </c>
      <c r="N291" s="37" t="s">
        <v>7500</v>
      </c>
      <c r="O291" s="106"/>
      <c r="P291" s="106"/>
      <c r="Q291" s="106"/>
    </row>
    <row r="292" spans="1:17" ht="17.25" customHeight="1" x14ac:dyDescent="0.3">
      <c r="A292" s="145" t="s">
        <v>7940</v>
      </c>
      <c r="B292" s="38" t="s">
        <v>7742</v>
      </c>
      <c r="C292" s="38" t="s">
        <v>4189</v>
      </c>
      <c r="D292" s="37" t="s">
        <v>3311</v>
      </c>
      <c r="E292" s="37">
        <v>170</v>
      </c>
      <c r="F292" s="37"/>
      <c r="G292" s="37">
        <v>7</v>
      </c>
      <c r="H292" s="37">
        <v>2.2000000000000002</v>
      </c>
      <c r="I292" s="37">
        <v>3</v>
      </c>
      <c r="J292" s="37"/>
      <c r="K292" s="136" t="str">
        <f>IF(ISERROR(VLOOKUP(E292,'Edexcel vocabulary list'!D:D,1,FALSE)),"","yes")</f>
        <v/>
      </c>
      <c r="L292" s="37" t="s">
        <v>7500</v>
      </c>
      <c r="M292" s="37" t="s">
        <v>7500</v>
      </c>
      <c r="N292" s="37" t="s">
        <v>7500</v>
      </c>
      <c r="O292" s="106"/>
      <c r="P292" s="106"/>
      <c r="Q292" s="106"/>
    </row>
    <row r="293" spans="1:17" ht="17.25" customHeight="1" x14ac:dyDescent="0.3">
      <c r="A293" s="145" t="s">
        <v>7770</v>
      </c>
      <c r="B293" s="38" t="s">
        <v>3974</v>
      </c>
      <c r="C293" s="38" t="s">
        <v>3974</v>
      </c>
      <c r="D293" s="37" t="s">
        <v>88</v>
      </c>
      <c r="E293" s="37">
        <v>569</v>
      </c>
      <c r="F293" s="37"/>
      <c r="G293" s="37">
        <v>7</v>
      </c>
      <c r="H293" s="37">
        <v>2.2000000000000002</v>
      </c>
      <c r="I293" s="37">
        <v>3</v>
      </c>
      <c r="J293" s="37"/>
      <c r="K293" s="136" t="str">
        <f>IF(ISERROR(VLOOKUP(E293,'Edexcel vocabulary list'!D:D,1,FALSE)),"","yes")</f>
        <v>yes</v>
      </c>
      <c r="L293" s="37"/>
      <c r="M293" s="37"/>
      <c r="N293" s="37"/>
      <c r="O293" s="106"/>
      <c r="P293" s="106"/>
      <c r="Q293" s="106"/>
    </row>
    <row r="294" spans="1:17" ht="17.25" customHeight="1" x14ac:dyDescent="0.3">
      <c r="A294" s="145" t="s">
        <v>3904</v>
      </c>
      <c r="B294" s="38" t="s">
        <v>7664</v>
      </c>
      <c r="C294" s="38" t="s">
        <v>1222</v>
      </c>
      <c r="D294" s="37" t="s">
        <v>67</v>
      </c>
      <c r="E294" s="37">
        <v>765</v>
      </c>
      <c r="F294" s="37"/>
      <c r="G294" s="37">
        <v>7</v>
      </c>
      <c r="H294" s="37">
        <v>2.2000000000000002</v>
      </c>
      <c r="I294" s="37">
        <v>3</v>
      </c>
      <c r="J294" s="37"/>
      <c r="K294" s="136" t="str">
        <f>IF(ISERROR(VLOOKUP(E294,'Edexcel vocabulary list'!D:D,1,FALSE)),"","yes")</f>
        <v/>
      </c>
      <c r="L294" s="37" t="s">
        <v>7500</v>
      </c>
      <c r="M294" s="37" t="s">
        <v>7500</v>
      </c>
      <c r="N294" s="37"/>
      <c r="O294" s="106"/>
      <c r="P294" s="106"/>
      <c r="Q294" s="106"/>
    </row>
    <row r="295" spans="1:17" ht="17.25" customHeight="1" x14ac:dyDescent="0.3">
      <c r="A295" s="145" t="s">
        <v>3436</v>
      </c>
      <c r="B295" s="38" t="s">
        <v>7663</v>
      </c>
      <c r="C295" s="38" t="s">
        <v>1222</v>
      </c>
      <c r="D295" s="37" t="s">
        <v>67</v>
      </c>
      <c r="E295" s="37">
        <v>764</v>
      </c>
      <c r="F295" s="37"/>
      <c r="G295" s="37">
        <v>7</v>
      </c>
      <c r="H295" s="37">
        <v>2.2000000000000002</v>
      </c>
      <c r="I295" s="37">
        <v>3</v>
      </c>
      <c r="J295" s="37"/>
      <c r="K295" s="136" t="str">
        <f>IF(ISERROR(VLOOKUP(E295,'Edexcel vocabulary list'!D:D,1,FALSE)),"","yes")</f>
        <v>yes</v>
      </c>
      <c r="L295" s="37" t="s">
        <v>7500</v>
      </c>
      <c r="M295" s="37" t="s">
        <v>7500</v>
      </c>
      <c r="N295" s="37" t="s">
        <v>7500</v>
      </c>
      <c r="O295" s="106"/>
      <c r="P295" s="106"/>
      <c r="Q295" s="106"/>
    </row>
    <row r="296" spans="1:17" ht="17.25" customHeight="1" x14ac:dyDescent="0.3">
      <c r="A296" s="145" t="s">
        <v>7943</v>
      </c>
      <c r="B296" s="38" t="s">
        <v>3149</v>
      </c>
      <c r="C296" s="38" t="s">
        <v>3149</v>
      </c>
      <c r="D296" s="37" t="s">
        <v>90</v>
      </c>
      <c r="E296" s="37">
        <v>132</v>
      </c>
      <c r="F296" s="37"/>
      <c r="G296" s="37">
        <v>7</v>
      </c>
      <c r="H296" s="37">
        <v>2.2000000000000002</v>
      </c>
      <c r="I296" s="37">
        <v>3</v>
      </c>
      <c r="J296" s="37" t="s">
        <v>63</v>
      </c>
      <c r="K296" s="136" t="str">
        <f>IF(ISERROR(VLOOKUP(E296,'Edexcel vocabulary list'!D:D,1,FALSE)),"","yes")</f>
        <v>yes</v>
      </c>
      <c r="L296" s="37" t="s">
        <v>7500</v>
      </c>
      <c r="M296" s="37" t="s">
        <v>7500</v>
      </c>
      <c r="N296" s="37" t="s">
        <v>7500</v>
      </c>
      <c r="O296" s="106"/>
      <c r="P296" s="106"/>
      <c r="Q296" s="106"/>
    </row>
    <row r="297" spans="1:17" ht="17.25" customHeight="1" x14ac:dyDescent="0.3">
      <c r="A297" s="145" t="s">
        <v>7769</v>
      </c>
      <c r="B297" s="38" t="s">
        <v>3979</v>
      </c>
      <c r="C297" s="38" t="s">
        <v>3979</v>
      </c>
      <c r="D297" s="37" t="s">
        <v>90</v>
      </c>
      <c r="E297" s="37">
        <v>645</v>
      </c>
      <c r="F297" s="37"/>
      <c r="G297" s="37">
        <v>7</v>
      </c>
      <c r="H297" s="37">
        <v>2.2000000000000002</v>
      </c>
      <c r="I297" s="37">
        <v>3</v>
      </c>
      <c r="J297" s="37"/>
      <c r="K297" s="136" t="str">
        <f>IF(ISERROR(VLOOKUP(E297,'Edexcel vocabulary list'!D:D,1,FALSE)),"","yes")</f>
        <v>yes</v>
      </c>
      <c r="L297" s="37"/>
      <c r="M297" s="37"/>
      <c r="N297" s="37"/>
      <c r="O297" s="106"/>
      <c r="P297" s="106"/>
      <c r="Q297" s="106"/>
    </row>
    <row r="298" spans="1:17" ht="17.25" customHeight="1" x14ac:dyDescent="0.3">
      <c r="A298" s="145" t="s">
        <v>4252</v>
      </c>
      <c r="B298" s="38" t="s">
        <v>7662</v>
      </c>
      <c r="C298" s="38" t="s">
        <v>3804</v>
      </c>
      <c r="D298" s="37" t="s">
        <v>67</v>
      </c>
      <c r="E298" s="37">
        <v>760</v>
      </c>
      <c r="F298" s="37"/>
      <c r="G298" s="37">
        <v>7</v>
      </c>
      <c r="H298" s="37">
        <v>2.2000000000000002</v>
      </c>
      <c r="I298" s="37">
        <v>3</v>
      </c>
      <c r="J298" s="37"/>
      <c r="K298" s="136" t="str">
        <f>IF(ISERROR(VLOOKUP(E298,'Edexcel vocabulary list'!D:D,1,FALSE)),"","yes")</f>
        <v/>
      </c>
      <c r="L298" s="37" t="s">
        <v>7500</v>
      </c>
      <c r="M298" s="37" t="s">
        <v>7500</v>
      </c>
      <c r="N298" s="37"/>
      <c r="O298" s="106"/>
      <c r="P298" s="106"/>
      <c r="Q298" s="106"/>
    </row>
    <row r="299" spans="1:17" ht="17.25" customHeight="1" x14ac:dyDescent="0.3">
      <c r="A299" s="145" t="s">
        <v>3435</v>
      </c>
      <c r="B299" s="38" t="s">
        <v>7661</v>
      </c>
      <c r="C299" s="38" t="s">
        <v>3804</v>
      </c>
      <c r="D299" s="37" t="s">
        <v>67</v>
      </c>
      <c r="E299" s="37">
        <v>760</v>
      </c>
      <c r="F299" s="37"/>
      <c r="G299" s="37">
        <v>7</v>
      </c>
      <c r="H299" s="37">
        <v>2.2000000000000002</v>
      </c>
      <c r="I299" s="37">
        <v>3</v>
      </c>
      <c r="J299" s="37"/>
      <c r="K299" s="136" t="str">
        <f>IF(ISERROR(VLOOKUP(E299,'Edexcel vocabulary list'!D:D,1,FALSE)),"","yes")</f>
        <v/>
      </c>
      <c r="L299" s="37" t="s">
        <v>7500</v>
      </c>
      <c r="M299" s="37" t="s">
        <v>7500</v>
      </c>
      <c r="N299" s="37" t="s">
        <v>7500</v>
      </c>
      <c r="O299" s="106"/>
      <c r="P299" s="106"/>
      <c r="Q299" s="106"/>
    </row>
    <row r="300" spans="1:17" ht="17.25" customHeight="1" x14ac:dyDescent="0.3">
      <c r="A300" s="145" t="s">
        <v>7941</v>
      </c>
      <c r="B300" s="38" t="s">
        <v>468</v>
      </c>
      <c r="C300" s="38" t="s">
        <v>468</v>
      </c>
      <c r="D300" s="37" t="s">
        <v>88</v>
      </c>
      <c r="E300" s="37">
        <v>735</v>
      </c>
      <c r="F300" s="37"/>
      <c r="G300" s="37">
        <v>7</v>
      </c>
      <c r="H300" s="37">
        <v>2.2000000000000002</v>
      </c>
      <c r="I300" s="37">
        <v>3</v>
      </c>
      <c r="J300" s="37" t="s">
        <v>63</v>
      </c>
      <c r="K300" s="136" t="str">
        <f>IF(ISERROR(VLOOKUP(E300,'Edexcel vocabulary list'!D:D,1,FALSE)),"","yes")</f>
        <v>yes</v>
      </c>
      <c r="L300" s="37" t="s">
        <v>7500</v>
      </c>
      <c r="M300" s="37" t="s">
        <v>7500</v>
      </c>
      <c r="N300" s="37" t="s">
        <v>7500</v>
      </c>
      <c r="O300" s="106"/>
      <c r="P300" s="106"/>
      <c r="Q300" s="106"/>
    </row>
    <row r="301" spans="1:17" ht="17.25" customHeight="1" x14ac:dyDescent="0.3">
      <c r="A301" s="145" t="s">
        <v>495</v>
      </c>
      <c r="B301" s="38" t="s">
        <v>7660</v>
      </c>
      <c r="C301" s="38" t="s">
        <v>3803</v>
      </c>
      <c r="D301" s="37" t="s">
        <v>7503</v>
      </c>
      <c r="E301" s="37">
        <v>591</v>
      </c>
      <c r="F301" s="37"/>
      <c r="G301" s="37">
        <v>7</v>
      </c>
      <c r="H301" s="37">
        <v>2.2000000000000002</v>
      </c>
      <c r="I301" s="37">
        <v>3</v>
      </c>
      <c r="J301" s="37" t="s">
        <v>63</v>
      </c>
      <c r="K301" s="136" t="str">
        <f>IF(ISERROR(VLOOKUP(E301,'Edexcel vocabulary list'!D:D,1,FALSE)),"","yes")</f>
        <v/>
      </c>
      <c r="L301" s="37" t="s">
        <v>7500</v>
      </c>
      <c r="M301" s="37" t="s">
        <v>7500</v>
      </c>
      <c r="N301" s="37" t="s">
        <v>7500</v>
      </c>
      <c r="O301" s="106"/>
      <c r="P301" s="106"/>
      <c r="Q301" s="106"/>
    </row>
    <row r="302" spans="1:17" ht="17.25" customHeight="1" x14ac:dyDescent="0.3">
      <c r="A302" s="145" t="s">
        <v>7942</v>
      </c>
      <c r="B302" s="38" t="s">
        <v>1852</v>
      </c>
      <c r="C302" s="38" t="s">
        <v>1852</v>
      </c>
      <c r="D302" s="37" t="s">
        <v>90</v>
      </c>
      <c r="E302" s="37">
        <v>266</v>
      </c>
      <c r="F302" s="37"/>
      <c r="G302" s="37">
        <v>7</v>
      </c>
      <c r="H302" s="37">
        <v>2.2000000000000002</v>
      </c>
      <c r="I302" s="37">
        <v>3</v>
      </c>
      <c r="J302" s="37" t="s">
        <v>63</v>
      </c>
      <c r="K302" s="136" t="str">
        <f>IF(ISERROR(VLOOKUP(E302,'Edexcel vocabulary list'!D:D,1,FALSE)),"","yes")</f>
        <v>yes</v>
      </c>
      <c r="L302" s="37" t="s">
        <v>7500</v>
      </c>
      <c r="M302" s="37" t="s">
        <v>7500</v>
      </c>
      <c r="N302" s="37" t="s">
        <v>7500</v>
      </c>
      <c r="O302" s="106"/>
      <c r="P302" s="106"/>
      <c r="Q302" s="106"/>
    </row>
    <row r="303" spans="1:17" ht="17.25" customHeight="1" x14ac:dyDescent="0.3">
      <c r="A303" s="145" t="s">
        <v>196</v>
      </c>
      <c r="B303" s="38" t="s">
        <v>3309</v>
      </c>
      <c r="C303" s="38" t="s">
        <v>3309</v>
      </c>
      <c r="D303" s="37" t="s">
        <v>3224</v>
      </c>
      <c r="E303" s="37">
        <v>206</v>
      </c>
      <c r="F303" s="37"/>
      <c r="G303" s="37">
        <v>7</v>
      </c>
      <c r="H303" s="37">
        <v>2.2000000000000002</v>
      </c>
      <c r="I303" s="37">
        <v>4</v>
      </c>
      <c r="J303" s="37" t="s">
        <v>63</v>
      </c>
      <c r="K303" s="136" t="str">
        <f>IF(ISERROR(VLOOKUP(E303,'Edexcel vocabulary list'!D:D,1,FALSE)),"","yes")</f>
        <v>yes</v>
      </c>
      <c r="L303" s="37" t="s">
        <v>7500</v>
      </c>
      <c r="M303" s="37" t="s">
        <v>7500</v>
      </c>
      <c r="N303" s="37" t="s">
        <v>7500</v>
      </c>
      <c r="O303" s="106"/>
      <c r="P303" s="106"/>
      <c r="Q303" s="106"/>
    </row>
    <row r="304" spans="1:17" ht="17.25" customHeight="1" x14ac:dyDescent="0.3">
      <c r="A304" s="145" t="s">
        <v>7904</v>
      </c>
      <c r="B304" s="38" t="s">
        <v>3307</v>
      </c>
      <c r="C304" s="38" t="s">
        <v>3307</v>
      </c>
      <c r="D304" s="37" t="s">
        <v>69</v>
      </c>
      <c r="E304" s="37"/>
      <c r="F304" s="37"/>
      <c r="G304" s="37">
        <v>7</v>
      </c>
      <c r="H304" s="37">
        <v>2.2000000000000002</v>
      </c>
      <c r="I304" s="37">
        <v>4</v>
      </c>
      <c r="J304" s="37" t="s">
        <v>63</v>
      </c>
      <c r="K304" s="136" t="str">
        <f>IF(ISERROR(VLOOKUP(E304,'Edexcel vocabulary list'!D:D,1,FALSE)),"","yes")</f>
        <v/>
      </c>
      <c r="L304" s="37" t="s">
        <v>7500</v>
      </c>
      <c r="M304" s="37" t="s">
        <v>7500</v>
      </c>
      <c r="N304" s="37" t="s">
        <v>7500</v>
      </c>
      <c r="O304" s="106"/>
      <c r="P304" s="106"/>
      <c r="Q304" s="106"/>
    </row>
    <row r="305" spans="1:17" ht="17.25" customHeight="1" x14ac:dyDescent="0.3">
      <c r="A305" s="145" t="s">
        <v>7912</v>
      </c>
      <c r="B305" s="38" t="s">
        <v>4765</v>
      </c>
      <c r="C305" s="38" t="s">
        <v>4765</v>
      </c>
      <c r="D305" s="37" t="s">
        <v>69</v>
      </c>
      <c r="E305" s="37" t="s">
        <v>4275</v>
      </c>
      <c r="F305" s="37"/>
      <c r="G305" s="37">
        <v>7</v>
      </c>
      <c r="H305" s="37">
        <v>2.2000000000000002</v>
      </c>
      <c r="I305" s="37">
        <v>4</v>
      </c>
      <c r="J305" s="37"/>
      <c r="K305" s="136" t="str">
        <f>IF(ISERROR(VLOOKUP(E305,'Edexcel vocabulary list'!D:D,1,FALSE)),"","yes")</f>
        <v>yes</v>
      </c>
      <c r="L305" s="37" t="s">
        <v>7500</v>
      </c>
      <c r="M305" s="37" t="s">
        <v>7500</v>
      </c>
      <c r="N305" s="37" t="s">
        <v>7500</v>
      </c>
      <c r="O305" s="106"/>
      <c r="P305" s="106"/>
      <c r="Q305" s="106"/>
    </row>
    <row r="306" spans="1:17" ht="17.25" customHeight="1" x14ac:dyDescent="0.3">
      <c r="A306" s="145" t="s">
        <v>7948</v>
      </c>
      <c r="B306" s="38" t="s">
        <v>3305</v>
      </c>
      <c r="C306" s="38" t="s">
        <v>3305</v>
      </c>
      <c r="D306" s="37" t="s">
        <v>3311</v>
      </c>
      <c r="E306" s="37">
        <v>1726</v>
      </c>
      <c r="F306" s="37"/>
      <c r="G306" s="37">
        <v>7</v>
      </c>
      <c r="H306" s="37">
        <v>2.2000000000000002</v>
      </c>
      <c r="I306" s="37">
        <v>4</v>
      </c>
      <c r="J306" s="37" t="s">
        <v>63</v>
      </c>
      <c r="K306" s="136" t="str">
        <f>IF(ISERROR(VLOOKUP(E306,'Edexcel vocabulary list'!D:D,1,FALSE)),"","yes")</f>
        <v>yes</v>
      </c>
      <c r="L306" s="37" t="s">
        <v>7500</v>
      </c>
      <c r="M306" s="37" t="s">
        <v>7500</v>
      </c>
      <c r="N306" s="37" t="s">
        <v>7500</v>
      </c>
      <c r="O306" s="106"/>
      <c r="P306" s="106"/>
      <c r="Q306" s="106"/>
    </row>
    <row r="307" spans="1:17" ht="17.25" customHeight="1" x14ac:dyDescent="0.3">
      <c r="A307" s="146" t="s">
        <v>7905</v>
      </c>
      <c r="B307" s="138" t="s">
        <v>4184</v>
      </c>
      <c r="C307" s="138" t="s">
        <v>7673</v>
      </c>
      <c r="D307" s="139" t="s">
        <v>3224</v>
      </c>
      <c r="E307" s="139">
        <v>7</v>
      </c>
      <c r="F307" s="139"/>
      <c r="G307" s="139">
        <v>7</v>
      </c>
      <c r="H307" s="139">
        <v>2.2000000000000002</v>
      </c>
      <c r="I307" s="139">
        <v>4</v>
      </c>
      <c r="J307" s="139" t="s">
        <v>63</v>
      </c>
      <c r="K307" s="140" t="str">
        <f>IF(ISERROR(VLOOKUP(E307,'Edexcel vocabulary list'!D:D,1,FALSE)),"","yes")</f>
        <v/>
      </c>
      <c r="L307" s="139" t="s">
        <v>7500</v>
      </c>
      <c r="M307" s="139" t="s">
        <v>7500</v>
      </c>
      <c r="N307" s="139"/>
      <c r="O307" s="106"/>
      <c r="P307" s="106"/>
      <c r="Q307" s="106"/>
    </row>
    <row r="308" spans="1:17" ht="17.25" customHeight="1" x14ac:dyDescent="0.3">
      <c r="A308" s="145" t="s">
        <v>7901</v>
      </c>
      <c r="B308" s="38" t="s">
        <v>2196</v>
      </c>
      <c r="C308" s="38" t="s">
        <v>2196</v>
      </c>
      <c r="D308" s="37" t="s">
        <v>88</v>
      </c>
      <c r="E308" s="37">
        <v>178</v>
      </c>
      <c r="F308" s="37"/>
      <c r="G308" s="37">
        <v>7</v>
      </c>
      <c r="H308" s="37">
        <v>2.2000000000000002</v>
      </c>
      <c r="I308" s="37">
        <v>4</v>
      </c>
      <c r="J308" s="37" t="s">
        <v>63</v>
      </c>
      <c r="K308" s="136" t="str">
        <f>IF(ISERROR(VLOOKUP(E308,'Edexcel vocabulary list'!D:D,1,FALSE)),"","yes")</f>
        <v>yes</v>
      </c>
      <c r="L308" s="37" t="s">
        <v>7500</v>
      </c>
      <c r="M308" s="37" t="s">
        <v>7500</v>
      </c>
      <c r="N308" s="37" t="s">
        <v>7500</v>
      </c>
      <c r="O308" s="106"/>
      <c r="P308" s="106"/>
      <c r="Q308" s="106"/>
    </row>
    <row r="309" spans="1:17" ht="17.25" customHeight="1" x14ac:dyDescent="0.3">
      <c r="A309" s="145" t="s">
        <v>7903</v>
      </c>
      <c r="B309" s="38" t="s">
        <v>3306</v>
      </c>
      <c r="C309" s="38" t="s">
        <v>3306</v>
      </c>
      <c r="D309" s="37" t="s">
        <v>69</v>
      </c>
      <c r="E309" s="37"/>
      <c r="F309" s="37"/>
      <c r="G309" s="37">
        <v>7</v>
      </c>
      <c r="H309" s="37">
        <v>2.2000000000000002</v>
      </c>
      <c r="I309" s="37">
        <v>4</v>
      </c>
      <c r="J309" s="37" t="s">
        <v>63</v>
      </c>
      <c r="K309" s="136" t="str">
        <f>IF(ISERROR(VLOOKUP(E309,'Edexcel vocabulary list'!D:D,1,FALSE)),"","yes")</f>
        <v/>
      </c>
      <c r="L309" s="37" t="s">
        <v>7500</v>
      </c>
      <c r="M309" s="37" t="s">
        <v>7500</v>
      </c>
      <c r="N309" s="37" t="s">
        <v>7500</v>
      </c>
      <c r="O309" s="106"/>
      <c r="P309" s="106"/>
      <c r="Q309" s="106"/>
    </row>
    <row r="310" spans="1:17" ht="17.25" customHeight="1" x14ac:dyDescent="0.3">
      <c r="A310" s="145" t="s">
        <v>7595</v>
      </c>
      <c r="B310" s="38" t="s">
        <v>7600</v>
      </c>
      <c r="C310" s="38" t="s">
        <v>3340</v>
      </c>
      <c r="D310" s="37" t="s">
        <v>7504</v>
      </c>
      <c r="E310" s="37">
        <v>88</v>
      </c>
      <c r="F310" s="37" t="s">
        <v>3271</v>
      </c>
      <c r="G310" s="37">
        <v>7</v>
      </c>
      <c r="H310" s="37">
        <v>3.1</v>
      </c>
      <c r="I310" s="37">
        <v>2</v>
      </c>
      <c r="J310" s="37"/>
      <c r="K310" s="136" t="str">
        <f>IF(ISERROR(VLOOKUP(E310,'Edexcel vocabulary list'!D:D,1,FALSE)),"","yes")</f>
        <v>yes</v>
      </c>
      <c r="L310" s="37" t="s">
        <v>7500</v>
      </c>
      <c r="M310" s="37" t="s">
        <v>7500</v>
      </c>
      <c r="N310" s="37" t="s">
        <v>7500</v>
      </c>
      <c r="O310" s="106"/>
      <c r="P310" s="106"/>
      <c r="Q310" s="106"/>
    </row>
    <row r="311" spans="1:17" ht="17.25" customHeight="1" x14ac:dyDescent="0.3">
      <c r="A311" s="145" t="s">
        <v>7583</v>
      </c>
      <c r="B311" s="38" t="s">
        <v>7588</v>
      </c>
      <c r="C311" s="38" t="s">
        <v>3343</v>
      </c>
      <c r="D311" s="37" t="s">
        <v>7504</v>
      </c>
      <c r="E311" s="37">
        <v>309</v>
      </c>
      <c r="F311" s="37" t="s">
        <v>469</v>
      </c>
      <c r="G311" s="37">
        <v>7</v>
      </c>
      <c r="H311" s="37">
        <v>3.1</v>
      </c>
      <c r="I311" s="37">
        <v>2</v>
      </c>
      <c r="J311" s="37"/>
      <c r="K311" s="136" t="str">
        <f>IF(ISERROR(VLOOKUP(E311,'Edexcel vocabulary list'!D:D,1,FALSE)),"","yes")</f>
        <v>yes</v>
      </c>
      <c r="L311" s="37" t="s">
        <v>7500</v>
      </c>
      <c r="M311" s="37" t="s">
        <v>7500</v>
      </c>
      <c r="N311" s="37" t="s">
        <v>7500</v>
      </c>
      <c r="O311" s="106"/>
      <c r="P311" s="106"/>
      <c r="Q311" s="106"/>
    </row>
    <row r="312" spans="1:17" ht="17.25" customHeight="1" x14ac:dyDescent="0.3">
      <c r="A312" s="145" t="s">
        <v>7902</v>
      </c>
      <c r="B312" s="38" t="s">
        <v>3156</v>
      </c>
      <c r="C312" s="38" t="s">
        <v>3156</v>
      </c>
      <c r="D312" s="37" t="s">
        <v>90</v>
      </c>
      <c r="E312" s="37">
        <v>260</v>
      </c>
      <c r="F312" s="37"/>
      <c r="G312" s="37">
        <v>7</v>
      </c>
      <c r="H312" s="37">
        <v>2.2000000000000002</v>
      </c>
      <c r="I312" s="37">
        <v>4</v>
      </c>
      <c r="J312" s="37" t="s">
        <v>63</v>
      </c>
      <c r="K312" s="136" t="str">
        <f>IF(ISERROR(VLOOKUP(E312,'Edexcel vocabulary list'!D:D,1,FALSE)),"","yes")</f>
        <v>yes</v>
      </c>
      <c r="L312" s="37" t="s">
        <v>7500</v>
      </c>
      <c r="M312" s="37" t="s">
        <v>7500</v>
      </c>
      <c r="N312" s="37" t="s">
        <v>7500</v>
      </c>
      <c r="O312" s="106"/>
      <c r="P312" s="106"/>
      <c r="Q312" s="106"/>
    </row>
    <row r="313" spans="1:17" ht="17.25" customHeight="1" x14ac:dyDescent="0.3">
      <c r="A313" s="145" t="s">
        <v>7593</v>
      </c>
      <c r="B313" s="38" t="s">
        <v>7598</v>
      </c>
      <c r="C313" s="38" t="s">
        <v>3336</v>
      </c>
      <c r="D313" s="37" t="s">
        <v>7504</v>
      </c>
      <c r="E313" s="37">
        <v>88</v>
      </c>
      <c r="F313" s="37" t="s">
        <v>3271</v>
      </c>
      <c r="G313" s="37">
        <v>7</v>
      </c>
      <c r="H313" s="37">
        <v>3.1</v>
      </c>
      <c r="I313" s="37">
        <v>2</v>
      </c>
      <c r="J313" s="37"/>
      <c r="K313" s="136" t="str">
        <f>IF(ISERROR(VLOOKUP(E313,'Edexcel vocabulary list'!D:D,1,FALSE)),"","yes")</f>
        <v>yes</v>
      </c>
      <c r="L313" s="37" t="s">
        <v>7500</v>
      </c>
      <c r="M313" s="37" t="s">
        <v>7500</v>
      </c>
      <c r="N313" s="37" t="s">
        <v>7500</v>
      </c>
      <c r="O313" s="106"/>
      <c r="P313" s="106"/>
      <c r="Q313" s="106"/>
    </row>
    <row r="314" spans="1:17" ht="17.25" customHeight="1" x14ac:dyDescent="0.3">
      <c r="A314" s="145" t="s">
        <v>7900</v>
      </c>
      <c r="B314" s="38" t="s">
        <v>683</v>
      </c>
      <c r="C314" s="38" t="s">
        <v>683</v>
      </c>
      <c r="D314" s="37" t="s">
        <v>90</v>
      </c>
      <c r="E314" s="37">
        <v>102</v>
      </c>
      <c r="F314" s="37"/>
      <c r="G314" s="37">
        <v>7</v>
      </c>
      <c r="H314" s="37">
        <v>2.2000000000000002</v>
      </c>
      <c r="I314" s="37">
        <v>4</v>
      </c>
      <c r="J314" s="37" t="s">
        <v>63</v>
      </c>
      <c r="K314" s="136" t="str">
        <f>IF(ISERROR(VLOOKUP(E314,'Edexcel vocabulary list'!D:D,1,FALSE)),"","yes")</f>
        <v>yes</v>
      </c>
      <c r="L314" s="37" t="s">
        <v>7500</v>
      </c>
      <c r="M314" s="37" t="s">
        <v>7500</v>
      </c>
      <c r="N314" s="37" t="s">
        <v>7500</v>
      </c>
      <c r="O314" s="106"/>
      <c r="P314" s="106"/>
      <c r="Q314" s="106"/>
    </row>
    <row r="315" spans="1:17" ht="17.25" customHeight="1" x14ac:dyDescent="0.3">
      <c r="A315" s="145" t="s">
        <v>7581</v>
      </c>
      <c r="B315" s="38" t="s">
        <v>7586</v>
      </c>
      <c r="C315" s="38" t="s">
        <v>3338</v>
      </c>
      <c r="D315" s="37" t="s">
        <v>7504</v>
      </c>
      <c r="E315" s="37">
        <v>309</v>
      </c>
      <c r="F315" s="37" t="s">
        <v>469</v>
      </c>
      <c r="G315" s="37">
        <v>7</v>
      </c>
      <c r="H315" s="37">
        <v>3.1</v>
      </c>
      <c r="I315" s="37">
        <v>2</v>
      </c>
      <c r="J315" s="37"/>
      <c r="K315" s="136" t="str">
        <f>IF(ISERROR(VLOOKUP(E315,'Edexcel vocabulary list'!D:D,1,FALSE)),"","yes")</f>
        <v>yes</v>
      </c>
      <c r="L315" s="37" t="s">
        <v>7500</v>
      </c>
      <c r="M315" s="37" t="s">
        <v>7500</v>
      </c>
      <c r="N315" s="37" t="s">
        <v>7500</v>
      </c>
      <c r="O315" s="106"/>
      <c r="P315" s="106"/>
      <c r="Q315" s="106"/>
    </row>
    <row r="316" spans="1:17" ht="17.25" customHeight="1" x14ac:dyDescent="0.3">
      <c r="A316" s="146" t="s">
        <v>7906</v>
      </c>
      <c r="B316" s="138" t="s">
        <v>8073</v>
      </c>
      <c r="C316" s="138" t="s">
        <v>8072</v>
      </c>
      <c r="D316" s="139" t="s">
        <v>3224</v>
      </c>
      <c r="E316" s="139">
        <v>4</v>
      </c>
      <c r="F316" s="139"/>
      <c r="G316" s="139">
        <v>7</v>
      </c>
      <c r="H316" s="139">
        <v>2.2000000000000002</v>
      </c>
      <c r="I316" s="139">
        <v>5</v>
      </c>
      <c r="J316" s="139" t="s">
        <v>63</v>
      </c>
      <c r="K316" s="140" t="str">
        <f>IF(ISERROR(VLOOKUP(E316,'Edexcel vocabulary list'!D:D,1,FALSE)),"","yes")</f>
        <v>yes</v>
      </c>
      <c r="L316" s="140" t="s">
        <v>7500</v>
      </c>
      <c r="M316" s="139" t="s">
        <v>7500</v>
      </c>
      <c r="N316" s="139"/>
      <c r="O316" s="106"/>
      <c r="P316" s="106"/>
      <c r="Q316" s="106"/>
    </row>
    <row r="317" spans="1:17" ht="17.25" customHeight="1" x14ac:dyDescent="0.3">
      <c r="A317" s="145" t="s">
        <v>7949</v>
      </c>
      <c r="B317" s="38" t="s">
        <v>3142</v>
      </c>
      <c r="C317" s="38" t="s">
        <v>3142</v>
      </c>
      <c r="D317" s="37" t="s">
        <v>3846</v>
      </c>
      <c r="E317" s="37">
        <v>2383</v>
      </c>
      <c r="F317" s="37"/>
      <c r="G317" s="37">
        <v>7</v>
      </c>
      <c r="H317" s="37">
        <v>2.2000000000000002</v>
      </c>
      <c r="I317" s="37">
        <v>5</v>
      </c>
      <c r="J317" s="37" t="s">
        <v>63</v>
      </c>
      <c r="K317" s="136" t="str">
        <f>IF(ISERROR(VLOOKUP(E317,'Edexcel vocabulary list'!D:D,1,FALSE)),"","yes")</f>
        <v>yes</v>
      </c>
      <c r="L317" s="37" t="s">
        <v>7500</v>
      </c>
      <c r="M317" s="37" t="s">
        <v>7500</v>
      </c>
      <c r="N317" s="37" t="s">
        <v>7500</v>
      </c>
      <c r="O317" s="106"/>
      <c r="P317" s="106"/>
      <c r="Q317" s="106"/>
    </row>
    <row r="318" spans="1:17" ht="17.25" customHeight="1" x14ac:dyDescent="0.3">
      <c r="A318" s="145" t="s">
        <v>7909</v>
      </c>
      <c r="B318" s="38" t="s">
        <v>3678</v>
      </c>
      <c r="C318" s="38" t="s">
        <v>3678</v>
      </c>
      <c r="D318" s="37" t="s">
        <v>88</v>
      </c>
      <c r="E318" s="37">
        <v>114</v>
      </c>
      <c r="F318" s="37"/>
      <c r="G318" s="37">
        <v>7</v>
      </c>
      <c r="H318" s="37">
        <v>2.2000000000000002</v>
      </c>
      <c r="I318" s="37">
        <v>5</v>
      </c>
      <c r="J318" s="37"/>
      <c r="K318" s="136" t="str">
        <f>IF(ISERROR(VLOOKUP(E318,'Edexcel vocabulary list'!D:D,1,FALSE)),"","yes")</f>
        <v>yes</v>
      </c>
      <c r="L318" s="37" t="s">
        <v>7500</v>
      </c>
      <c r="M318" s="37" t="s">
        <v>7500</v>
      </c>
      <c r="N318" s="37" t="s">
        <v>7500</v>
      </c>
      <c r="O318" s="106"/>
      <c r="P318" s="106"/>
      <c r="Q318" s="106"/>
    </row>
    <row r="319" spans="1:17" ht="17.25" customHeight="1" x14ac:dyDescent="0.3">
      <c r="A319" s="145" t="s">
        <v>7910</v>
      </c>
      <c r="B319" s="38" t="s">
        <v>4180</v>
      </c>
      <c r="C319" s="38" t="s">
        <v>4180</v>
      </c>
      <c r="D319" s="37" t="s">
        <v>90</v>
      </c>
      <c r="E319" s="37">
        <v>128</v>
      </c>
      <c r="F319" s="37"/>
      <c r="G319" s="37">
        <v>7</v>
      </c>
      <c r="H319" s="37">
        <v>2.2000000000000002</v>
      </c>
      <c r="I319" s="37">
        <v>5</v>
      </c>
      <c r="J319" s="37"/>
      <c r="K319" s="136" t="str">
        <f>IF(ISERROR(VLOOKUP(E319,'Edexcel vocabulary list'!D:D,1,FALSE)),"","yes")</f>
        <v/>
      </c>
      <c r="L319" s="37" t="s">
        <v>7500</v>
      </c>
      <c r="M319" s="37" t="s">
        <v>7500</v>
      </c>
      <c r="N319" s="37" t="s">
        <v>7500</v>
      </c>
      <c r="O319" s="106"/>
      <c r="P319" s="106"/>
      <c r="Q319" s="106"/>
    </row>
    <row r="320" spans="1:17" ht="17.25" customHeight="1" x14ac:dyDescent="0.3">
      <c r="A320" s="145" t="s">
        <v>3377</v>
      </c>
      <c r="B320" s="38" t="s">
        <v>4236</v>
      </c>
      <c r="C320" s="38" t="s">
        <v>4178</v>
      </c>
      <c r="D320" s="37" t="s">
        <v>7503</v>
      </c>
      <c r="E320" s="37">
        <v>174</v>
      </c>
      <c r="F320" s="37"/>
      <c r="G320" s="37">
        <v>7</v>
      </c>
      <c r="H320" s="37">
        <v>2.2000000000000002</v>
      </c>
      <c r="I320" s="37">
        <v>5</v>
      </c>
      <c r="J320" s="37"/>
      <c r="K320" s="136" t="str">
        <f>IF(ISERROR(VLOOKUP(E320,'Edexcel vocabulary list'!D:D,1,FALSE)),"","yes")</f>
        <v/>
      </c>
      <c r="L320" s="37" t="s">
        <v>7500</v>
      </c>
      <c r="M320" s="37" t="s">
        <v>7500</v>
      </c>
      <c r="N320" s="37" t="s">
        <v>7500</v>
      </c>
      <c r="O320" s="106"/>
      <c r="P320" s="106"/>
      <c r="Q320" s="106"/>
    </row>
    <row r="321" spans="1:17" ht="17.25" customHeight="1" x14ac:dyDescent="0.3">
      <c r="A321" s="145" t="s">
        <v>3395</v>
      </c>
      <c r="B321" s="38" t="s">
        <v>4237</v>
      </c>
      <c r="C321" s="38" t="s">
        <v>4177</v>
      </c>
      <c r="D321" s="37" t="s">
        <v>7503</v>
      </c>
      <c r="E321" s="37">
        <v>283</v>
      </c>
      <c r="F321" s="37"/>
      <c r="G321" s="37">
        <v>7</v>
      </c>
      <c r="H321" s="37">
        <v>2.2000000000000002</v>
      </c>
      <c r="I321" s="37">
        <v>5</v>
      </c>
      <c r="J321" s="37"/>
      <c r="K321" s="136" t="str">
        <f>IF(ISERROR(VLOOKUP(E321,'Edexcel vocabulary list'!D:D,1,FALSE)),"","yes")</f>
        <v/>
      </c>
      <c r="L321" s="37" t="s">
        <v>7500</v>
      </c>
      <c r="M321" s="37" t="s">
        <v>7500</v>
      </c>
      <c r="N321" s="37" t="s">
        <v>7500</v>
      </c>
      <c r="O321" s="106"/>
      <c r="P321" s="106"/>
      <c r="Q321" s="106"/>
    </row>
    <row r="322" spans="1:17" ht="17.25" customHeight="1" x14ac:dyDescent="0.3">
      <c r="A322" s="145" t="s">
        <v>3863</v>
      </c>
      <c r="B322" s="38" t="s">
        <v>4238</v>
      </c>
      <c r="C322" s="38" t="s">
        <v>4179</v>
      </c>
      <c r="D322" s="37" t="s">
        <v>7503</v>
      </c>
      <c r="E322" s="37">
        <v>332</v>
      </c>
      <c r="F322" s="37"/>
      <c r="G322" s="37">
        <v>7</v>
      </c>
      <c r="H322" s="37">
        <v>2.2000000000000002</v>
      </c>
      <c r="I322" s="37">
        <v>5</v>
      </c>
      <c r="J322" s="37"/>
      <c r="K322" s="136" t="str">
        <f>IF(ISERROR(VLOOKUP(E322,'Edexcel vocabulary list'!D:D,1,FALSE)),"","yes")</f>
        <v/>
      </c>
      <c r="L322" s="37" t="s">
        <v>7500</v>
      </c>
      <c r="M322" s="37" t="s">
        <v>7500</v>
      </c>
      <c r="N322" s="37" t="s">
        <v>7500</v>
      </c>
      <c r="O322" s="106"/>
      <c r="P322" s="106"/>
      <c r="Q322" s="106"/>
    </row>
    <row r="323" spans="1:17" ht="17.25" customHeight="1" x14ac:dyDescent="0.3">
      <c r="A323" s="145" t="s">
        <v>3489</v>
      </c>
      <c r="B323" s="38" t="s">
        <v>7562</v>
      </c>
      <c r="C323" s="38" t="s">
        <v>7498</v>
      </c>
      <c r="D323" s="37" t="s">
        <v>7503</v>
      </c>
      <c r="E323" s="37">
        <v>1186</v>
      </c>
      <c r="F323" s="37"/>
      <c r="G323" s="37">
        <v>7</v>
      </c>
      <c r="H323" s="37">
        <v>2.2000000000000002</v>
      </c>
      <c r="I323" s="37">
        <v>5</v>
      </c>
      <c r="J323" s="37"/>
      <c r="K323" s="136" t="str">
        <f>IF(ISERROR(VLOOKUP(E323,'Edexcel vocabulary list'!D:D,1,FALSE)),"","yes")</f>
        <v>yes</v>
      </c>
      <c r="L323" s="37" t="s">
        <v>7500</v>
      </c>
      <c r="M323" s="37" t="s">
        <v>7500</v>
      </c>
      <c r="N323" s="37" t="s">
        <v>7500</v>
      </c>
      <c r="O323" s="106"/>
      <c r="P323" s="106"/>
      <c r="Q323" s="106"/>
    </row>
    <row r="324" spans="1:17" ht="17.25" customHeight="1" x14ac:dyDescent="0.3">
      <c r="A324" s="145" t="s">
        <v>7908</v>
      </c>
      <c r="B324" s="38" t="s">
        <v>4239</v>
      </c>
      <c r="C324" s="38" t="s">
        <v>7679</v>
      </c>
      <c r="D324" s="37" t="s">
        <v>7503</v>
      </c>
      <c r="E324" s="37">
        <v>258</v>
      </c>
      <c r="F324" s="37"/>
      <c r="G324" s="37">
        <v>7</v>
      </c>
      <c r="H324" s="37">
        <v>2.2000000000000002</v>
      </c>
      <c r="I324" s="37">
        <v>5</v>
      </c>
      <c r="J324" s="37" t="s">
        <v>63</v>
      </c>
      <c r="K324" s="136" t="str">
        <f>IF(ISERROR(VLOOKUP(E324,'Edexcel vocabulary list'!D:D,1,FALSE)),"","yes")</f>
        <v>yes</v>
      </c>
      <c r="L324" s="37" t="s">
        <v>7500</v>
      </c>
      <c r="M324" s="37" t="s">
        <v>7500</v>
      </c>
      <c r="N324" s="37" t="s">
        <v>7500</v>
      </c>
      <c r="O324" s="106"/>
      <c r="P324" s="106"/>
      <c r="Q324" s="106"/>
    </row>
    <row r="325" spans="1:17" ht="17.25" customHeight="1" x14ac:dyDescent="0.3">
      <c r="A325" s="145" t="s">
        <v>7907</v>
      </c>
      <c r="B325" s="38" t="s">
        <v>2199</v>
      </c>
      <c r="C325" s="38" t="s">
        <v>2199</v>
      </c>
      <c r="D325" s="37" t="s">
        <v>88</v>
      </c>
      <c r="E325" s="37">
        <v>77</v>
      </c>
      <c r="F325" s="37"/>
      <c r="G325" s="37">
        <v>7</v>
      </c>
      <c r="H325" s="37">
        <v>2.2000000000000002</v>
      </c>
      <c r="I325" s="37">
        <v>5</v>
      </c>
      <c r="J325" s="37"/>
      <c r="K325" s="136" t="str">
        <f>IF(ISERROR(VLOOKUP(E325,'Edexcel vocabulary list'!D:D,1,FALSE)),"","yes")</f>
        <v>yes</v>
      </c>
      <c r="L325" s="37" t="s">
        <v>7500</v>
      </c>
      <c r="M325" s="37" t="s">
        <v>7500</v>
      </c>
      <c r="N325" s="37" t="s">
        <v>7500</v>
      </c>
      <c r="O325" s="106"/>
      <c r="P325" s="106"/>
      <c r="Q325" s="106"/>
    </row>
    <row r="326" spans="1:17" ht="17.25" customHeight="1" x14ac:dyDescent="0.3">
      <c r="A326" s="145" t="s">
        <v>282</v>
      </c>
      <c r="B326" s="38" t="s">
        <v>1669</v>
      </c>
      <c r="C326" s="38" t="s">
        <v>1669</v>
      </c>
      <c r="D326" s="37" t="s">
        <v>67</v>
      </c>
      <c r="E326" s="37">
        <v>822</v>
      </c>
      <c r="F326" s="37"/>
      <c r="G326" s="37">
        <v>7</v>
      </c>
      <c r="H326" s="37">
        <v>3.1</v>
      </c>
      <c r="I326" s="37">
        <v>1</v>
      </c>
      <c r="J326" s="37" t="s">
        <v>63</v>
      </c>
      <c r="K326" s="136" t="str">
        <f>IF(ISERROR(VLOOKUP(E326,'Edexcel vocabulary list'!D:D,1,FALSE)),"","yes")</f>
        <v>yes</v>
      </c>
      <c r="L326" s="37" t="s">
        <v>7500</v>
      </c>
      <c r="M326" s="37" t="s">
        <v>7500</v>
      </c>
      <c r="N326" s="37" t="s">
        <v>7500</v>
      </c>
      <c r="O326" s="106"/>
      <c r="P326" s="106"/>
      <c r="Q326" s="106"/>
    </row>
    <row r="327" spans="1:17" ht="17.25" customHeight="1" x14ac:dyDescent="0.3">
      <c r="A327" s="145" t="s">
        <v>8098</v>
      </c>
      <c r="B327" s="38" t="s">
        <v>8102</v>
      </c>
      <c r="C327" s="38" t="s">
        <v>8105</v>
      </c>
      <c r="D327" s="37" t="s">
        <v>7504</v>
      </c>
      <c r="E327" s="37">
        <v>163</v>
      </c>
      <c r="F327" s="37" t="s">
        <v>248</v>
      </c>
      <c r="G327" s="37">
        <v>7</v>
      </c>
      <c r="H327" s="37">
        <v>3.1</v>
      </c>
      <c r="I327" s="37">
        <v>4</v>
      </c>
      <c r="J327" s="37"/>
      <c r="K327" s="136"/>
      <c r="L327" s="37" t="s">
        <v>7500</v>
      </c>
      <c r="M327" s="37" t="s">
        <v>7500</v>
      </c>
      <c r="N327" s="37" t="s">
        <v>7500</v>
      </c>
      <c r="O327" s="106"/>
      <c r="P327" s="106"/>
      <c r="Q327" s="106"/>
    </row>
    <row r="328" spans="1:17" ht="17.25" customHeight="1" x14ac:dyDescent="0.3">
      <c r="A328" s="145" t="s">
        <v>8096</v>
      </c>
      <c r="B328" s="38" t="s">
        <v>8100</v>
      </c>
      <c r="C328" s="38" t="s">
        <v>8104</v>
      </c>
      <c r="D328" s="37" t="s">
        <v>7504</v>
      </c>
      <c r="E328" s="37">
        <v>163</v>
      </c>
      <c r="F328" s="37" t="s">
        <v>248</v>
      </c>
      <c r="G328" s="37">
        <v>7</v>
      </c>
      <c r="H328" s="37">
        <v>3.1</v>
      </c>
      <c r="I328" s="37">
        <v>4</v>
      </c>
      <c r="J328" s="37"/>
      <c r="K328" s="136"/>
      <c r="L328" s="37" t="s">
        <v>7500</v>
      </c>
      <c r="M328" s="37" t="s">
        <v>7500</v>
      </c>
      <c r="N328" s="37" t="s">
        <v>7500</v>
      </c>
      <c r="O328" s="106"/>
      <c r="P328" s="106"/>
      <c r="Q328" s="106"/>
    </row>
    <row r="329" spans="1:17" ht="17.25" customHeight="1" x14ac:dyDescent="0.3">
      <c r="A329" s="145" t="s">
        <v>8088</v>
      </c>
      <c r="B329" s="38" t="s">
        <v>8092</v>
      </c>
      <c r="C329" s="38" t="s">
        <v>8094</v>
      </c>
      <c r="D329" s="37" t="s">
        <v>7504</v>
      </c>
      <c r="E329" s="37">
        <v>163</v>
      </c>
      <c r="F329" s="37" t="s">
        <v>381</v>
      </c>
      <c r="G329" s="37">
        <v>7</v>
      </c>
      <c r="H329" s="37">
        <v>3.2</v>
      </c>
      <c r="I329" s="37">
        <v>3</v>
      </c>
      <c r="J329" s="37"/>
      <c r="K329" s="136"/>
      <c r="L329" s="37" t="s">
        <v>7500</v>
      </c>
      <c r="M329" s="37" t="s">
        <v>7500</v>
      </c>
      <c r="N329" s="37" t="s">
        <v>7500</v>
      </c>
      <c r="O329" s="106"/>
      <c r="P329" s="106"/>
      <c r="Q329" s="106"/>
    </row>
    <row r="330" spans="1:17" ht="17.25" customHeight="1" x14ac:dyDescent="0.3">
      <c r="A330" s="145" t="s">
        <v>8086</v>
      </c>
      <c r="B330" s="38" t="s">
        <v>8090</v>
      </c>
      <c r="C330" s="38" t="s">
        <v>8093</v>
      </c>
      <c r="D330" s="37" t="s">
        <v>7504</v>
      </c>
      <c r="E330" s="37">
        <v>163</v>
      </c>
      <c r="F330" s="37" t="s">
        <v>381</v>
      </c>
      <c r="G330" s="37">
        <v>7</v>
      </c>
      <c r="H330" s="37">
        <v>3.2</v>
      </c>
      <c r="I330" s="37">
        <v>3</v>
      </c>
      <c r="J330" s="37"/>
      <c r="K330" s="136"/>
      <c r="L330" s="37" t="s">
        <v>7500</v>
      </c>
      <c r="M330" s="37" t="s">
        <v>7500</v>
      </c>
      <c r="N330" s="37" t="s">
        <v>7500</v>
      </c>
      <c r="O330" s="106"/>
      <c r="P330" s="106"/>
      <c r="Q330" s="106"/>
    </row>
    <row r="331" spans="1:17" ht="17.25" customHeight="1" x14ac:dyDescent="0.3">
      <c r="A331" s="145" t="s">
        <v>7913</v>
      </c>
      <c r="B331" s="38" t="s">
        <v>4181</v>
      </c>
      <c r="C331" s="38" t="s">
        <v>4181</v>
      </c>
      <c r="D331" s="37" t="s">
        <v>90</v>
      </c>
      <c r="E331" s="37">
        <v>612</v>
      </c>
      <c r="F331" s="37"/>
      <c r="G331" s="37">
        <v>7</v>
      </c>
      <c r="H331" s="37">
        <v>3.1</v>
      </c>
      <c r="I331" s="37">
        <v>1</v>
      </c>
      <c r="J331" s="37"/>
      <c r="K331" s="136" t="str">
        <f>IF(ISERROR(VLOOKUP(E331,'Edexcel vocabulary list'!D:D,1,FALSE)),"","yes")</f>
        <v>yes</v>
      </c>
      <c r="L331" s="37" t="s">
        <v>7500</v>
      </c>
      <c r="M331" s="37" t="s">
        <v>7500</v>
      </c>
      <c r="N331" s="37" t="s">
        <v>7500</v>
      </c>
      <c r="O331" s="106"/>
      <c r="P331" s="106"/>
      <c r="Q331" s="106"/>
    </row>
    <row r="332" spans="1:17" ht="17.25" customHeight="1" x14ac:dyDescent="0.3">
      <c r="A332" s="145" t="s">
        <v>7631</v>
      </c>
      <c r="B332" s="38" t="s">
        <v>7644</v>
      </c>
      <c r="C332" s="38" t="s">
        <v>4186</v>
      </c>
      <c r="D332" s="37" t="s">
        <v>7504</v>
      </c>
      <c r="E332" s="37">
        <v>39</v>
      </c>
      <c r="F332" s="37" t="s">
        <v>239</v>
      </c>
      <c r="G332" s="37">
        <v>7</v>
      </c>
      <c r="H332" s="37">
        <v>3.2</v>
      </c>
      <c r="I332" s="37">
        <v>5</v>
      </c>
      <c r="J332" s="37"/>
      <c r="K332" s="136" t="str">
        <f>IF(ISERROR(VLOOKUP(E332,'Edexcel vocabulary list'!D:D,1,FALSE)),"","yes")</f>
        <v>yes</v>
      </c>
      <c r="L332" s="37" t="s">
        <v>7500</v>
      </c>
      <c r="M332" s="37" t="s">
        <v>7500</v>
      </c>
      <c r="N332" s="37" t="s">
        <v>7500</v>
      </c>
      <c r="O332" s="106"/>
      <c r="P332" s="106"/>
      <c r="Q332" s="106"/>
    </row>
    <row r="333" spans="1:17" ht="17.25" customHeight="1" x14ac:dyDescent="0.3">
      <c r="A333" s="145" t="s">
        <v>7629</v>
      </c>
      <c r="B333" s="38" t="s">
        <v>7643</v>
      </c>
      <c r="C333" s="38" t="s">
        <v>4185</v>
      </c>
      <c r="D333" s="37" t="s">
        <v>7504</v>
      </c>
      <c r="E333" s="37">
        <v>39</v>
      </c>
      <c r="F333" s="37" t="s">
        <v>239</v>
      </c>
      <c r="G333" s="37">
        <v>7</v>
      </c>
      <c r="H333" s="37">
        <v>3.2</v>
      </c>
      <c r="I333" s="37">
        <v>5</v>
      </c>
      <c r="J333" s="37"/>
      <c r="K333" s="136" t="str">
        <f>IF(ISERROR(VLOOKUP(E333,'Edexcel vocabulary list'!D:D,1,FALSE)),"","yes")</f>
        <v>yes</v>
      </c>
      <c r="L333" s="37" t="s">
        <v>7500</v>
      </c>
      <c r="M333" s="37" t="s">
        <v>7500</v>
      </c>
      <c r="N333" s="37" t="s">
        <v>7500</v>
      </c>
      <c r="O333" s="106"/>
      <c r="P333" s="106"/>
      <c r="Q333" s="106"/>
    </row>
    <row r="334" spans="1:17" ht="17.25" customHeight="1" x14ac:dyDescent="0.3">
      <c r="A334" s="145" t="s">
        <v>168</v>
      </c>
      <c r="B334" s="38" t="s">
        <v>4250</v>
      </c>
      <c r="C334" s="38" t="s">
        <v>3334</v>
      </c>
      <c r="D334" s="37" t="s">
        <v>7503</v>
      </c>
      <c r="E334" s="37">
        <v>327</v>
      </c>
      <c r="F334" s="37"/>
      <c r="G334" s="37">
        <v>7</v>
      </c>
      <c r="H334" s="37">
        <v>3.1</v>
      </c>
      <c r="I334" s="37">
        <v>1</v>
      </c>
      <c r="J334" s="37" t="s">
        <v>63</v>
      </c>
      <c r="K334" s="136" t="str">
        <f>IF(ISERROR(VLOOKUP(E334,'Edexcel vocabulary list'!D:D,1,FALSE)),"","yes")</f>
        <v>yes</v>
      </c>
      <c r="L334" s="37" t="s">
        <v>7500</v>
      </c>
      <c r="M334" s="37" t="s">
        <v>7500</v>
      </c>
      <c r="N334" s="37" t="s">
        <v>7500</v>
      </c>
      <c r="O334" s="106"/>
      <c r="P334" s="106"/>
      <c r="Q334" s="106"/>
    </row>
    <row r="335" spans="1:17" ht="17.25" customHeight="1" x14ac:dyDescent="0.3">
      <c r="A335" s="145" t="s">
        <v>3318</v>
      </c>
      <c r="B335" s="38" t="s">
        <v>7576</v>
      </c>
      <c r="C335" s="38" t="s">
        <v>3332</v>
      </c>
      <c r="D335" s="37" t="s">
        <v>7503</v>
      </c>
      <c r="E335" s="37">
        <v>37</v>
      </c>
      <c r="F335" s="37"/>
      <c r="G335" s="37">
        <v>7</v>
      </c>
      <c r="H335" s="37">
        <v>3.1</v>
      </c>
      <c r="I335" s="37">
        <v>1</v>
      </c>
      <c r="J335" s="37" t="s">
        <v>63</v>
      </c>
      <c r="K335" s="136" t="str">
        <f>IF(ISERROR(VLOOKUP(E335,'Edexcel vocabulary list'!D:D,1,FALSE)),"","yes")</f>
        <v>yes</v>
      </c>
      <c r="L335" s="37" t="s">
        <v>7500</v>
      </c>
      <c r="M335" s="37" t="s">
        <v>7500</v>
      </c>
      <c r="N335" s="37" t="s">
        <v>7500</v>
      </c>
      <c r="O335" s="106"/>
      <c r="P335" s="106"/>
      <c r="Q335" s="106"/>
    </row>
    <row r="336" spans="1:17" ht="17.25" customHeight="1" x14ac:dyDescent="0.3">
      <c r="A336" s="145" t="s">
        <v>405</v>
      </c>
      <c r="B336" s="38" t="s">
        <v>4241</v>
      </c>
      <c r="C336" s="38" t="s">
        <v>3333</v>
      </c>
      <c r="D336" s="37" t="s">
        <v>7503</v>
      </c>
      <c r="E336" s="37">
        <v>43</v>
      </c>
      <c r="F336" s="37"/>
      <c r="G336" s="37">
        <v>7</v>
      </c>
      <c r="H336" s="37">
        <v>3.1</v>
      </c>
      <c r="I336" s="37">
        <v>1</v>
      </c>
      <c r="J336" s="37" t="s">
        <v>63</v>
      </c>
      <c r="K336" s="136" t="str">
        <f>IF(ISERROR(VLOOKUP(E336,'Edexcel vocabulary list'!D:D,1,FALSE)),"","yes")</f>
        <v>yes</v>
      </c>
      <c r="L336" s="37" t="s">
        <v>7500</v>
      </c>
      <c r="M336" s="37" t="s">
        <v>7500</v>
      </c>
      <c r="N336" s="37" t="s">
        <v>7500</v>
      </c>
      <c r="O336" s="106"/>
      <c r="P336" s="106"/>
      <c r="Q336" s="106"/>
    </row>
    <row r="337" spans="1:17" ht="17.25" customHeight="1" x14ac:dyDescent="0.3">
      <c r="A337" s="145" t="s">
        <v>205</v>
      </c>
      <c r="B337" s="38" t="s">
        <v>4251</v>
      </c>
      <c r="C337" s="38" t="s">
        <v>3335</v>
      </c>
      <c r="D337" s="37" t="s">
        <v>7503</v>
      </c>
      <c r="E337" s="37">
        <v>95</v>
      </c>
      <c r="F337" s="37"/>
      <c r="G337" s="37">
        <v>7</v>
      </c>
      <c r="H337" s="37">
        <v>3.1</v>
      </c>
      <c r="I337" s="37">
        <v>1</v>
      </c>
      <c r="J337" s="37" t="s">
        <v>63</v>
      </c>
      <c r="K337" s="136" t="str">
        <f>IF(ISERROR(VLOOKUP(E337,'Edexcel vocabulary list'!D:D,1,FALSE)),"","yes")</f>
        <v>yes</v>
      </c>
      <c r="L337" s="37" t="s">
        <v>7500</v>
      </c>
      <c r="M337" s="37" t="s">
        <v>7500</v>
      </c>
      <c r="N337" s="37" t="s">
        <v>7500</v>
      </c>
      <c r="O337" s="106"/>
      <c r="P337" s="106"/>
      <c r="Q337" s="106"/>
    </row>
    <row r="338" spans="1:17" ht="17.25" customHeight="1" x14ac:dyDescent="0.3">
      <c r="A338" s="145" t="s">
        <v>7914</v>
      </c>
      <c r="B338" s="38" t="s">
        <v>3330</v>
      </c>
      <c r="C338" s="38" t="s">
        <v>3330</v>
      </c>
      <c r="D338" s="37" t="s">
        <v>90</v>
      </c>
      <c r="E338" s="37">
        <v>907</v>
      </c>
      <c r="F338" s="37"/>
      <c r="G338" s="37">
        <v>7</v>
      </c>
      <c r="H338" s="37">
        <v>3.1</v>
      </c>
      <c r="I338" s="37">
        <v>1</v>
      </c>
      <c r="J338" s="37"/>
      <c r="K338" s="136" t="str">
        <f>IF(ISERROR(VLOOKUP(E338,'Edexcel vocabulary list'!D:D,1,FALSE)),"","yes")</f>
        <v/>
      </c>
      <c r="L338" s="37" t="s">
        <v>7500</v>
      </c>
      <c r="M338" s="37" t="s">
        <v>7500</v>
      </c>
      <c r="N338" s="37" t="s">
        <v>7500</v>
      </c>
      <c r="O338" s="106"/>
      <c r="P338" s="106"/>
      <c r="Q338" s="106"/>
    </row>
    <row r="339" spans="1:17" ht="17.25" customHeight="1" x14ac:dyDescent="0.3">
      <c r="A339" s="145" t="s">
        <v>7637</v>
      </c>
      <c r="B339" s="38" t="s">
        <v>7653</v>
      </c>
      <c r="C339" s="38" t="s">
        <v>8283</v>
      </c>
      <c r="D339" s="37" t="s">
        <v>7504</v>
      </c>
      <c r="E339" s="37">
        <v>57</v>
      </c>
      <c r="F339" s="37" t="s">
        <v>506</v>
      </c>
      <c r="G339" s="37">
        <v>7</v>
      </c>
      <c r="H339" s="37">
        <v>3.2</v>
      </c>
      <c r="I339" s="37">
        <v>5</v>
      </c>
      <c r="J339" s="37"/>
      <c r="K339" s="136" t="str">
        <f>IF(ISERROR(VLOOKUP(E339,'Edexcel vocabulary list'!D:D,1,FALSE)),"","yes")</f>
        <v>yes</v>
      </c>
      <c r="L339" s="37" t="s">
        <v>7500</v>
      </c>
      <c r="M339" s="37" t="s">
        <v>7500</v>
      </c>
      <c r="N339" s="37" t="s">
        <v>7500</v>
      </c>
      <c r="O339" s="106"/>
      <c r="P339" s="106"/>
      <c r="Q339" s="106"/>
    </row>
    <row r="340" spans="1:17" ht="17.25" customHeight="1" x14ac:dyDescent="0.3">
      <c r="A340" s="145" t="s">
        <v>7635</v>
      </c>
      <c r="B340" s="38" t="s">
        <v>7650</v>
      </c>
      <c r="C340" s="38" t="s">
        <v>4187</v>
      </c>
      <c r="D340" s="37" t="s">
        <v>7504</v>
      </c>
      <c r="E340" s="37">
        <v>20</v>
      </c>
      <c r="F340" s="37" t="s">
        <v>402</v>
      </c>
      <c r="G340" s="37">
        <v>7</v>
      </c>
      <c r="H340" s="37">
        <v>3.2</v>
      </c>
      <c r="I340" s="37">
        <v>6</v>
      </c>
      <c r="J340" s="37" t="s">
        <v>3202</v>
      </c>
      <c r="K340" s="136" t="str">
        <f>IF(ISERROR(VLOOKUP(E340,'Edexcel vocabulary list'!D:D,1,FALSE)),"","yes")</f>
        <v/>
      </c>
      <c r="L340" s="37" t="s">
        <v>7500</v>
      </c>
      <c r="M340" s="37" t="s">
        <v>7500</v>
      </c>
      <c r="N340" s="37" t="s">
        <v>7500</v>
      </c>
      <c r="O340" s="106"/>
      <c r="P340" s="106"/>
      <c r="Q340" s="106"/>
    </row>
    <row r="341" spans="1:17" ht="17.25" customHeight="1" x14ac:dyDescent="0.3">
      <c r="A341" s="145" t="s">
        <v>8112</v>
      </c>
      <c r="B341" s="38" t="s">
        <v>7432</v>
      </c>
      <c r="C341" s="38" t="s">
        <v>7432</v>
      </c>
      <c r="D341" s="37" t="s">
        <v>69</v>
      </c>
      <c r="E341" s="37" t="s">
        <v>4275</v>
      </c>
      <c r="F341" s="37"/>
      <c r="G341" s="37">
        <v>7</v>
      </c>
      <c r="H341" s="37">
        <v>3.1</v>
      </c>
      <c r="I341" s="37">
        <v>2</v>
      </c>
      <c r="J341" s="37"/>
      <c r="K341" s="136"/>
      <c r="L341" s="37" t="s">
        <v>7500</v>
      </c>
      <c r="M341" s="37" t="s">
        <v>7500</v>
      </c>
      <c r="N341" s="37" t="s">
        <v>7500</v>
      </c>
      <c r="O341" s="106"/>
      <c r="P341" s="106"/>
      <c r="Q341" s="106"/>
    </row>
    <row r="342" spans="1:17" ht="17.25" customHeight="1" x14ac:dyDescent="0.3">
      <c r="A342" s="145" t="s">
        <v>8111</v>
      </c>
      <c r="B342" s="38" t="s">
        <v>8114</v>
      </c>
      <c r="C342" s="38" t="s">
        <v>8114</v>
      </c>
      <c r="D342" s="37" t="s">
        <v>67</v>
      </c>
      <c r="E342" s="37">
        <v>4163</v>
      </c>
      <c r="F342" s="37"/>
      <c r="G342" s="37">
        <v>7</v>
      </c>
      <c r="H342" s="37">
        <v>3.1</v>
      </c>
      <c r="I342" s="37">
        <v>2</v>
      </c>
      <c r="J342" s="37"/>
      <c r="K342" s="136"/>
      <c r="L342" s="37" t="s">
        <v>7500</v>
      </c>
      <c r="M342" s="37" t="s">
        <v>7500</v>
      </c>
      <c r="N342" s="37"/>
      <c r="O342" s="106"/>
      <c r="P342" s="106"/>
      <c r="Q342" s="106"/>
    </row>
    <row r="343" spans="1:17" ht="17.25" customHeight="1" x14ac:dyDescent="0.3">
      <c r="A343" s="145" t="s">
        <v>3635</v>
      </c>
      <c r="B343" s="38" t="s">
        <v>8115</v>
      </c>
      <c r="C343" s="38" t="s">
        <v>8115</v>
      </c>
      <c r="D343" s="37" t="s">
        <v>67</v>
      </c>
      <c r="E343" s="37">
        <v>4163</v>
      </c>
      <c r="F343" s="37"/>
      <c r="G343" s="37">
        <v>7</v>
      </c>
      <c r="H343" s="37">
        <v>3.1</v>
      </c>
      <c r="I343" s="37">
        <v>2</v>
      </c>
      <c r="J343" s="37"/>
      <c r="K343" s="136"/>
      <c r="L343" s="37" t="s">
        <v>7500</v>
      </c>
      <c r="M343" s="37" t="s">
        <v>7500</v>
      </c>
      <c r="N343" s="37" t="s">
        <v>7500</v>
      </c>
      <c r="O343" s="106"/>
      <c r="P343" s="106"/>
      <c r="Q343" s="106"/>
    </row>
    <row r="344" spans="1:17" ht="17.25" customHeight="1" x14ac:dyDescent="0.3">
      <c r="A344" s="145" t="s">
        <v>8113</v>
      </c>
      <c r="B344" s="38" t="s">
        <v>8116</v>
      </c>
      <c r="C344" s="38" t="s">
        <v>8116</v>
      </c>
      <c r="D344" s="37" t="s">
        <v>69</v>
      </c>
      <c r="E344" s="37" t="s">
        <v>4275</v>
      </c>
      <c r="F344" s="37"/>
      <c r="G344" s="37">
        <v>7</v>
      </c>
      <c r="H344" s="37">
        <v>3.1</v>
      </c>
      <c r="I344" s="37">
        <v>2</v>
      </c>
      <c r="J344" s="37"/>
      <c r="K344" s="136"/>
      <c r="L344" s="37" t="s">
        <v>7500</v>
      </c>
      <c r="M344" s="37" t="s">
        <v>7500</v>
      </c>
      <c r="N344" s="37" t="s">
        <v>7500</v>
      </c>
      <c r="O344" s="106"/>
      <c r="P344" s="106"/>
      <c r="Q344" s="106"/>
    </row>
    <row r="345" spans="1:17" ht="17.25" customHeight="1" x14ac:dyDescent="0.3">
      <c r="A345" s="145" t="s">
        <v>7609</v>
      </c>
      <c r="B345" s="38" t="s">
        <v>7616</v>
      </c>
      <c r="C345" s="38" t="s">
        <v>7614</v>
      </c>
      <c r="D345" s="37" t="s">
        <v>7504</v>
      </c>
      <c r="E345" s="37">
        <v>67</v>
      </c>
      <c r="F345" s="37" t="s">
        <v>455</v>
      </c>
      <c r="G345" s="37">
        <v>7</v>
      </c>
      <c r="H345" s="37">
        <v>3.2</v>
      </c>
      <c r="I345" s="37">
        <v>6</v>
      </c>
      <c r="J345" s="37"/>
      <c r="K345" s="136" t="str">
        <f>IF(ISERROR(VLOOKUP(E345,'Edexcel vocabulary list'!D:D,1,FALSE)),"","yes")</f>
        <v>yes</v>
      </c>
      <c r="L345" s="37" t="s">
        <v>7500</v>
      </c>
      <c r="M345" s="37" t="s">
        <v>7500</v>
      </c>
      <c r="N345" s="37" t="s">
        <v>7500</v>
      </c>
      <c r="O345" s="106"/>
      <c r="P345" s="106"/>
      <c r="Q345" s="106"/>
    </row>
    <row r="346" spans="1:17" ht="17.25" customHeight="1" x14ac:dyDescent="0.3">
      <c r="A346" s="145" t="s">
        <v>7639</v>
      </c>
      <c r="B346" s="38" t="s">
        <v>7655</v>
      </c>
      <c r="C346" s="38" t="s">
        <v>8285</v>
      </c>
      <c r="D346" s="37" t="s">
        <v>7504</v>
      </c>
      <c r="E346" s="37">
        <v>57</v>
      </c>
      <c r="F346" s="37" t="s">
        <v>506</v>
      </c>
      <c r="G346" s="37">
        <v>7</v>
      </c>
      <c r="H346" s="37">
        <v>3.2</v>
      </c>
      <c r="I346" s="37">
        <v>6</v>
      </c>
      <c r="J346" s="37"/>
      <c r="K346" s="136" t="str">
        <f>IF(ISERROR(VLOOKUP(E346,'Edexcel vocabulary list'!D:D,1,FALSE)),"","yes")</f>
        <v>yes</v>
      </c>
      <c r="L346" s="37" t="s">
        <v>7500</v>
      </c>
      <c r="M346" s="37" t="s">
        <v>7500</v>
      </c>
      <c r="N346" s="37" t="s">
        <v>7500</v>
      </c>
      <c r="O346" s="106"/>
      <c r="P346" s="106"/>
      <c r="Q346" s="106"/>
    </row>
    <row r="347" spans="1:17" ht="17.25" customHeight="1" x14ac:dyDescent="0.3">
      <c r="A347" s="145" t="s">
        <v>7633</v>
      </c>
      <c r="B347" s="38" t="s">
        <v>7648</v>
      </c>
      <c r="C347" s="38" t="s">
        <v>4188</v>
      </c>
      <c r="D347" s="37" t="s">
        <v>7504</v>
      </c>
      <c r="E347" s="37">
        <v>20</v>
      </c>
      <c r="F347" s="37" t="s">
        <v>402</v>
      </c>
      <c r="G347" s="37">
        <v>7</v>
      </c>
      <c r="H347" s="37">
        <v>3.2</v>
      </c>
      <c r="I347" s="37">
        <v>6</v>
      </c>
      <c r="J347" s="37"/>
      <c r="K347" s="136" t="str">
        <f>IF(ISERROR(VLOOKUP(E347,'Edexcel vocabulary list'!D:D,1,FALSE)),"","yes")</f>
        <v/>
      </c>
      <c r="L347" s="37" t="s">
        <v>7500</v>
      </c>
      <c r="M347" s="37" t="s">
        <v>7500</v>
      </c>
      <c r="N347" s="37" t="s">
        <v>7500</v>
      </c>
      <c r="O347" s="106"/>
      <c r="P347" s="106"/>
      <c r="Q347" s="106"/>
    </row>
    <row r="348" spans="1:17" ht="17.25" customHeight="1" x14ac:dyDescent="0.3">
      <c r="A348" s="145" t="s">
        <v>7607</v>
      </c>
      <c r="B348" s="38" t="s">
        <v>7612</v>
      </c>
      <c r="C348" s="38" t="s">
        <v>7613</v>
      </c>
      <c r="D348" s="37" t="s">
        <v>7504</v>
      </c>
      <c r="E348" s="37">
        <v>67</v>
      </c>
      <c r="F348" s="37" t="s">
        <v>455</v>
      </c>
      <c r="G348" s="37">
        <v>7</v>
      </c>
      <c r="H348" s="37">
        <v>3.2</v>
      </c>
      <c r="I348" s="37">
        <v>6</v>
      </c>
      <c r="J348" s="37"/>
      <c r="K348" s="136" t="str">
        <f>IF(ISERROR(VLOOKUP(E348,'Edexcel vocabulary list'!D:D,1,FALSE)),"","yes")</f>
        <v>yes</v>
      </c>
      <c r="L348" s="37" t="s">
        <v>7500</v>
      </c>
      <c r="M348" s="37" t="s">
        <v>7500</v>
      </c>
      <c r="N348" s="37" t="s">
        <v>7500</v>
      </c>
      <c r="O348" s="106"/>
      <c r="P348" s="106"/>
      <c r="Q348" s="106"/>
    </row>
    <row r="349" spans="1:17" ht="17.25" customHeight="1" x14ac:dyDescent="0.3">
      <c r="A349" s="145" t="s">
        <v>7590</v>
      </c>
      <c r="B349" s="38" t="s">
        <v>7592</v>
      </c>
      <c r="C349" s="38" t="s">
        <v>3385</v>
      </c>
      <c r="D349" s="37" t="s">
        <v>67</v>
      </c>
      <c r="E349" s="37">
        <v>215</v>
      </c>
      <c r="F349" s="37"/>
      <c r="G349" s="37">
        <v>7</v>
      </c>
      <c r="H349" s="37">
        <v>3.1</v>
      </c>
      <c r="I349" s="37">
        <v>2</v>
      </c>
      <c r="J349" s="37"/>
      <c r="K349" s="136" t="str">
        <f>IF(ISERROR(VLOOKUP(E349,'Edexcel vocabulary list'!D:D,1,FALSE)),"","yes")</f>
        <v/>
      </c>
      <c r="L349" s="37" t="s">
        <v>7500</v>
      </c>
      <c r="M349" s="37"/>
      <c r="N349" s="37"/>
      <c r="O349" s="106"/>
      <c r="P349" s="106"/>
      <c r="Q349" s="106"/>
    </row>
    <row r="350" spans="1:17" ht="17.25" customHeight="1" x14ac:dyDescent="0.3">
      <c r="A350" s="145" t="s">
        <v>3385</v>
      </c>
      <c r="B350" s="38" t="s">
        <v>7591</v>
      </c>
      <c r="C350" s="38" t="s">
        <v>3385</v>
      </c>
      <c r="D350" s="37" t="s">
        <v>67</v>
      </c>
      <c r="E350" s="37">
        <v>215</v>
      </c>
      <c r="F350" s="37"/>
      <c r="G350" s="37">
        <v>7</v>
      </c>
      <c r="H350" s="37">
        <v>3.1</v>
      </c>
      <c r="I350" s="37">
        <v>2</v>
      </c>
      <c r="J350" s="37"/>
      <c r="K350" s="136" t="str">
        <f>IF(ISERROR(VLOOKUP(E350,'Edexcel vocabulary list'!D:D,1,FALSE)),"","yes")</f>
        <v/>
      </c>
      <c r="L350" s="37" t="s">
        <v>7500</v>
      </c>
      <c r="M350" s="37" t="s">
        <v>7500</v>
      </c>
      <c r="N350" s="37" t="s">
        <v>7500</v>
      </c>
      <c r="O350" s="106"/>
      <c r="P350" s="106"/>
      <c r="Q350" s="106"/>
    </row>
    <row r="351" spans="1:17" ht="17.25" customHeight="1" x14ac:dyDescent="0.3">
      <c r="A351" s="146" t="s">
        <v>7915</v>
      </c>
      <c r="B351" s="138" t="s">
        <v>1279</v>
      </c>
      <c r="C351" s="138" t="s">
        <v>7670</v>
      </c>
      <c r="D351" s="139" t="s">
        <v>3224</v>
      </c>
      <c r="E351" s="139">
        <v>2</v>
      </c>
      <c r="F351" s="139"/>
      <c r="G351" s="139">
        <v>7</v>
      </c>
      <c r="H351" s="139">
        <v>3.1</v>
      </c>
      <c r="I351" s="139">
        <v>2</v>
      </c>
      <c r="J351" s="139" t="s">
        <v>63</v>
      </c>
      <c r="K351" s="140" t="str">
        <f>IF(ISERROR(VLOOKUP(E351,'Edexcel vocabulary list'!D:D,1,FALSE)),"","yes")</f>
        <v>yes</v>
      </c>
      <c r="L351" s="139" t="s">
        <v>7500</v>
      </c>
      <c r="M351" s="139" t="s">
        <v>7500</v>
      </c>
      <c r="N351" s="139"/>
      <c r="O351" s="106"/>
      <c r="P351" s="106"/>
      <c r="Q351" s="106"/>
    </row>
    <row r="352" spans="1:17" ht="17.25" customHeight="1" x14ac:dyDescent="0.3">
      <c r="A352" s="145" t="s">
        <v>3716</v>
      </c>
      <c r="B352" s="38" t="s">
        <v>4200</v>
      </c>
      <c r="C352" s="38" t="s">
        <v>146</v>
      </c>
      <c r="D352" s="37" t="s">
        <v>7504</v>
      </c>
      <c r="E352" s="37">
        <v>5</v>
      </c>
      <c r="F352" s="37" t="s">
        <v>276</v>
      </c>
      <c r="G352" s="37">
        <v>7</v>
      </c>
      <c r="H352" s="37">
        <v>1.1000000000000001</v>
      </c>
      <c r="I352" s="37">
        <v>2</v>
      </c>
      <c r="J352" s="37"/>
      <c r="K352" s="136" t="str">
        <f>IF(ISERROR(VLOOKUP(E352,'Edexcel vocabulary list'!D:D,1,FALSE)),"","yes")</f>
        <v/>
      </c>
      <c r="L352" s="37" t="s">
        <v>7500</v>
      </c>
      <c r="M352" s="37"/>
      <c r="N352" s="37"/>
      <c r="O352" s="106"/>
      <c r="P352" s="106"/>
      <c r="Q352" s="106"/>
    </row>
    <row r="353" spans="1:17" ht="17.25" customHeight="1" x14ac:dyDescent="0.3">
      <c r="A353" s="145" t="s">
        <v>3843</v>
      </c>
      <c r="B353" s="38" t="s">
        <v>7515</v>
      </c>
      <c r="C353" s="38" t="s">
        <v>149</v>
      </c>
      <c r="D353" s="37" t="s">
        <v>7504</v>
      </c>
      <c r="E353" s="37">
        <v>8</v>
      </c>
      <c r="F353" s="37" t="s">
        <v>84</v>
      </c>
      <c r="G353" s="37">
        <v>7</v>
      </c>
      <c r="H353" s="37">
        <v>1.1000000000000001</v>
      </c>
      <c r="I353" s="37">
        <v>3</v>
      </c>
      <c r="J353" s="37"/>
      <c r="K353" s="136" t="str">
        <f>IF(ISERROR(VLOOKUP(E353,'Edexcel vocabulary list'!D:D,1,FALSE)),"","yes")</f>
        <v>yes</v>
      </c>
      <c r="L353" s="37" t="s">
        <v>7500</v>
      </c>
      <c r="M353" s="37"/>
      <c r="N353" s="37"/>
      <c r="O353" s="106"/>
      <c r="P353" s="106"/>
      <c r="Q353" s="106"/>
    </row>
    <row r="354" spans="1:17" ht="17.25" customHeight="1" x14ac:dyDescent="0.3">
      <c r="A354" s="145" t="s">
        <v>3271</v>
      </c>
      <c r="B354" s="38" t="s">
        <v>7597</v>
      </c>
      <c r="C354" s="38" t="s">
        <v>3331</v>
      </c>
      <c r="D354" s="37" t="s">
        <v>7503</v>
      </c>
      <c r="E354" s="37">
        <v>88</v>
      </c>
      <c r="F354" s="37"/>
      <c r="G354" s="37">
        <v>7</v>
      </c>
      <c r="H354" s="37">
        <v>3.1</v>
      </c>
      <c r="I354" s="37">
        <v>2</v>
      </c>
      <c r="J354" s="37" t="s">
        <v>3202</v>
      </c>
      <c r="K354" s="136" t="str">
        <f>IF(ISERROR(VLOOKUP(E354,'Edexcel vocabulary list'!D:D,1,FALSE)),"","yes")</f>
        <v>yes</v>
      </c>
      <c r="L354" s="37" t="s">
        <v>7500</v>
      </c>
      <c r="M354" s="37"/>
      <c r="N354" s="37"/>
      <c r="O354" s="106"/>
      <c r="P354" s="106"/>
      <c r="Q354" s="106"/>
    </row>
    <row r="355" spans="1:17" ht="17.25" customHeight="1" x14ac:dyDescent="0.3">
      <c r="A355" s="145" t="s">
        <v>469</v>
      </c>
      <c r="B355" s="38" t="s">
        <v>7585</v>
      </c>
      <c r="C355" s="38" t="s">
        <v>3341</v>
      </c>
      <c r="D355" s="37" t="s">
        <v>7503</v>
      </c>
      <c r="E355" s="37">
        <v>309</v>
      </c>
      <c r="F355" s="37"/>
      <c r="G355" s="37">
        <v>7</v>
      </c>
      <c r="H355" s="37">
        <v>3.1</v>
      </c>
      <c r="I355" s="37">
        <v>2</v>
      </c>
      <c r="J355" s="37" t="s">
        <v>63</v>
      </c>
      <c r="K355" s="136" t="str">
        <f>IF(ISERROR(VLOOKUP(E355,'Edexcel vocabulary list'!D:D,1,FALSE)),"","yes")</f>
        <v>yes</v>
      </c>
      <c r="L355" s="37" t="s">
        <v>7500</v>
      </c>
      <c r="M355" s="37" t="s">
        <v>7500</v>
      </c>
      <c r="N355" s="37" t="s">
        <v>7500</v>
      </c>
      <c r="O355" s="106"/>
      <c r="P355" s="106"/>
      <c r="Q355" s="106"/>
    </row>
    <row r="356" spans="1:17" ht="17.25" customHeight="1" x14ac:dyDescent="0.3">
      <c r="A356" s="145" t="s">
        <v>3734</v>
      </c>
      <c r="B356" s="38" t="s">
        <v>7525</v>
      </c>
      <c r="C356" s="38" t="s">
        <v>153</v>
      </c>
      <c r="D356" s="37" t="s">
        <v>7504</v>
      </c>
      <c r="E356" s="37">
        <v>25</v>
      </c>
      <c r="F356" s="37" t="s">
        <v>140</v>
      </c>
      <c r="G356" s="37">
        <v>7</v>
      </c>
      <c r="H356" s="37">
        <v>1.1000000000000001</v>
      </c>
      <c r="I356" s="37">
        <v>7</v>
      </c>
      <c r="J356" s="37"/>
      <c r="K356" s="136" t="str">
        <f>IF(ISERROR(VLOOKUP(E356,'Edexcel vocabulary list'!D:D,1,FALSE)),"","yes")</f>
        <v/>
      </c>
      <c r="L356" s="37" t="s">
        <v>7500</v>
      </c>
      <c r="M356" s="37"/>
      <c r="N356" s="37"/>
      <c r="O356" s="106"/>
      <c r="P356" s="106"/>
      <c r="Q356" s="106"/>
    </row>
    <row r="357" spans="1:17" ht="17.25" customHeight="1" x14ac:dyDescent="0.3">
      <c r="A357" s="145" t="s">
        <v>3818</v>
      </c>
      <c r="B357" s="38" t="s">
        <v>4221</v>
      </c>
      <c r="C357" s="38" t="s">
        <v>3292</v>
      </c>
      <c r="D357" s="37" t="s">
        <v>7504</v>
      </c>
      <c r="E357" s="37">
        <v>5</v>
      </c>
      <c r="F357" s="37" t="s">
        <v>276</v>
      </c>
      <c r="G357" s="37">
        <v>7</v>
      </c>
      <c r="H357" s="37">
        <v>2.1</v>
      </c>
      <c r="I357" s="37">
        <v>2</v>
      </c>
      <c r="J357" s="37"/>
      <c r="K357" s="136" t="str">
        <f>IF(ISERROR(VLOOKUP(E357,'Edexcel vocabulary list'!D:D,1,FALSE)),"","yes")</f>
        <v/>
      </c>
      <c r="L357" s="37" t="s">
        <v>7500</v>
      </c>
      <c r="M357" s="37"/>
      <c r="N357" s="37"/>
      <c r="O357" s="106"/>
      <c r="P357" s="106"/>
      <c r="Q357" s="106"/>
    </row>
    <row r="358" spans="1:17" ht="17.25" customHeight="1" x14ac:dyDescent="0.3">
      <c r="A358" s="145" t="s">
        <v>8081</v>
      </c>
      <c r="B358" s="38" t="s">
        <v>1030</v>
      </c>
      <c r="C358" s="38" t="s">
        <v>1030</v>
      </c>
      <c r="D358" s="37" t="s">
        <v>68</v>
      </c>
      <c r="E358" s="37" t="s">
        <v>4275</v>
      </c>
      <c r="F358" s="37"/>
      <c r="G358" s="37">
        <v>7</v>
      </c>
      <c r="H358" s="37">
        <v>3.1</v>
      </c>
      <c r="I358" s="37">
        <v>3</v>
      </c>
      <c r="J358" s="37"/>
      <c r="K358" s="136"/>
      <c r="L358" s="37" t="s">
        <v>7500</v>
      </c>
      <c r="M358" s="37" t="s">
        <v>7500</v>
      </c>
      <c r="N358" s="37" t="s">
        <v>7500</v>
      </c>
      <c r="O358" s="106"/>
      <c r="P358" s="106"/>
      <c r="Q358" s="106"/>
    </row>
    <row r="359" spans="1:17" ht="17.25" customHeight="1" x14ac:dyDescent="0.3">
      <c r="A359" s="145" t="s">
        <v>3325</v>
      </c>
      <c r="B359" s="38" t="s">
        <v>3989</v>
      </c>
      <c r="C359" s="38" t="s">
        <v>3989</v>
      </c>
      <c r="D359" s="37" t="s">
        <v>69</v>
      </c>
      <c r="E359" s="37">
        <v>800</v>
      </c>
      <c r="F359" s="37"/>
      <c r="G359" s="37">
        <v>7</v>
      </c>
      <c r="H359" s="37">
        <v>3.1</v>
      </c>
      <c r="I359" s="37">
        <v>3</v>
      </c>
      <c r="J359" s="37" t="s">
        <v>63</v>
      </c>
      <c r="K359" s="136" t="str">
        <f>IF(ISERROR(VLOOKUP(E359,'Edexcel vocabulary list'!D:D,1,FALSE)),"","yes")</f>
        <v>yes</v>
      </c>
      <c r="L359" s="37" t="s">
        <v>7500</v>
      </c>
      <c r="M359" s="37" t="s">
        <v>7500</v>
      </c>
      <c r="N359" s="37" t="s">
        <v>7500</v>
      </c>
      <c r="O359" s="106"/>
      <c r="P359" s="106"/>
      <c r="Q359" s="106"/>
    </row>
    <row r="360" spans="1:17" ht="17.25" customHeight="1" x14ac:dyDescent="0.3">
      <c r="A360" s="145" t="s">
        <v>7917</v>
      </c>
      <c r="B360" s="38" t="s">
        <v>2010</v>
      </c>
      <c r="C360" s="38" t="s">
        <v>7683</v>
      </c>
      <c r="D360" s="37" t="s">
        <v>90</v>
      </c>
      <c r="E360" s="37">
        <v>712</v>
      </c>
      <c r="F360" s="37"/>
      <c r="G360" s="37">
        <v>7</v>
      </c>
      <c r="H360" s="37">
        <v>3.1</v>
      </c>
      <c r="I360" s="37">
        <v>3</v>
      </c>
      <c r="J360" s="37"/>
      <c r="K360" s="136" t="str">
        <f>IF(ISERROR(VLOOKUP(E360,'Edexcel vocabulary list'!D:D,1,FALSE)),"","yes")</f>
        <v>yes</v>
      </c>
      <c r="L360" s="37" t="s">
        <v>7500</v>
      </c>
      <c r="M360" s="37" t="s">
        <v>7500</v>
      </c>
      <c r="N360" s="37" t="s">
        <v>7500</v>
      </c>
      <c r="O360" s="106"/>
      <c r="P360" s="106"/>
      <c r="Q360" s="106"/>
    </row>
    <row r="361" spans="1:17" ht="17.25" customHeight="1" x14ac:dyDescent="0.3">
      <c r="A361" s="145" t="s">
        <v>7947</v>
      </c>
      <c r="B361" s="38" t="s">
        <v>4594</v>
      </c>
      <c r="C361" s="38" t="s">
        <v>4594</v>
      </c>
      <c r="D361" s="37" t="s">
        <v>7497</v>
      </c>
      <c r="E361" s="37">
        <v>3438</v>
      </c>
      <c r="F361" s="37"/>
      <c r="G361" s="37">
        <v>7</v>
      </c>
      <c r="H361" s="37">
        <v>3.1</v>
      </c>
      <c r="I361" s="37">
        <v>3</v>
      </c>
      <c r="J361" s="37"/>
      <c r="K361" s="136" t="str">
        <f>IF(ISERROR(VLOOKUP(E361,'Edexcel vocabulary list'!D:D,1,FALSE)),"","yes")</f>
        <v>yes</v>
      </c>
      <c r="L361" s="37" t="s">
        <v>7500</v>
      </c>
      <c r="M361" s="37" t="s">
        <v>7500</v>
      </c>
      <c r="N361" s="37" t="s">
        <v>7500</v>
      </c>
      <c r="O361" s="106"/>
      <c r="P361" s="106"/>
      <c r="Q361" s="106"/>
    </row>
    <row r="362" spans="1:17" ht="17.25" customHeight="1" x14ac:dyDescent="0.3">
      <c r="A362" s="145" t="s">
        <v>7919</v>
      </c>
      <c r="B362" s="38" t="s">
        <v>4021</v>
      </c>
      <c r="C362" s="38" t="s">
        <v>4021</v>
      </c>
      <c r="D362" s="37" t="s">
        <v>90</v>
      </c>
      <c r="E362" s="37">
        <v>1139</v>
      </c>
      <c r="F362" s="37"/>
      <c r="G362" s="37">
        <v>7</v>
      </c>
      <c r="H362" s="37">
        <v>3.1</v>
      </c>
      <c r="I362" s="37">
        <v>3</v>
      </c>
      <c r="J362" s="37"/>
      <c r="K362" s="136" t="str">
        <f>IF(ISERROR(VLOOKUP(E362,'Edexcel vocabulary list'!D:D,1,FALSE)),"","yes")</f>
        <v>yes</v>
      </c>
      <c r="L362" s="37" t="s">
        <v>7500</v>
      </c>
      <c r="M362" s="37" t="s">
        <v>7500</v>
      </c>
      <c r="N362" s="37" t="s">
        <v>7500</v>
      </c>
      <c r="O362" s="106"/>
      <c r="P362" s="106"/>
      <c r="Q362" s="106"/>
    </row>
    <row r="363" spans="1:17" ht="17.25" customHeight="1" x14ac:dyDescent="0.3">
      <c r="A363" s="145" t="s">
        <v>3376</v>
      </c>
      <c r="B363" s="38" t="s">
        <v>2276</v>
      </c>
      <c r="C363" s="38" t="s">
        <v>2276</v>
      </c>
      <c r="D363" s="37" t="s">
        <v>88</v>
      </c>
      <c r="E363" s="37">
        <v>171</v>
      </c>
      <c r="F363" s="37"/>
      <c r="G363" s="37">
        <v>7</v>
      </c>
      <c r="H363" s="37">
        <v>3.1</v>
      </c>
      <c r="I363" s="37">
        <v>3</v>
      </c>
      <c r="J363" s="37"/>
      <c r="K363" s="136"/>
      <c r="L363" s="37" t="s">
        <v>7500</v>
      </c>
      <c r="M363" s="37" t="s">
        <v>7500</v>
      </c>
      <c r="N363" s="37" t="s">
        <v>7500</v>
      </c>
      <c r="O363" s="106"/>
      <c r="P363" s="106"/>
      <c r="Q363" s="106"/>
    </row>
    <row r="364" spans="1:17" ht="17.25" customHeight="1" x14ac:dyDescent="0.3">
      <c r="A364" s="145" t="s">
        <v>7920</v>
      </c>
      <c r="B364" s="38" t="s">
        <v>3480</v>
      </c>
      <c r="C364" s="38" t="s">
        <v>3480</v>
      </c>
      <c r="D364" s="37" t="s">
        <v>3311</v>
      </c>
      <c r="E364" s="37">
        <v>1114</v>
      </c>
      <c r="F364" s="37"/>
      <c r="G364" s="37">
        <v>7</v>
      </c>
      <c r="H364" s="37">
        <v>3.1</v>
      </c>
      <c r="I364" s="37">
        <v>3</v>
      </c>
      <c r="J364" s="37"/>
      <c r="K364" s="136" t="str">
        <f>IF(ISERROR(VLOOKUP(E364,'Edexcel vocabulary list'!D:D,1,FALSE)),"","yes")</f>
        <v>yes</v>
      </c>
      <c r="L364" s="37" t="s">
        <v>7500</v>
      </c>
      <c r="M364" s="37" t="s">
        <v>7500</v>
      </c>
      <c r="N364" s="37" t="s">
        <v>7500</v>
      </c>
      <c r="O364" s="106"/>
      <c r="P364" s="106"/>
      <c r="Q364" s="106"/>
    </row>
    <row r="365" spans="1:17" ht="17.25" customHeight="1" x14ac:dyDescent="0.3">
      <c r="A365" s="145" t="s">
        <v>7918</v>
      </c>
      <c r="B365" s="38" t="s">
        <v>2143</v>
      </c>
      <c r="C365" s="38" t="s">
        <v>7685</v>
      </c>
      <c r="D365" s="37" t="s">
        <v>90</v>
      </c>
      <c r="E365" s="37">
        <v>563</v>
      </c>
      <c r="F365" s="37"/>
      <c r="G365" s="37">
        <v>7</v>
      </c>
      <c r="H365" s="37">
        <v>3.1</v>
      </c>
      <c r="I365" s="37">
        <v>3</v>
      </c>
      <c r="J365" s="37"/>
      <c r="K365" s="136" t="str">
        <f>IF(ISERROR(VLOOKUP(E365,'Edexcel vocabulary list'!D:D,1,FALSE)),"","yes")</f>
        <v/>
      </c>
      <c r="L365" s="37" t="s">
        <v>7500</v>
      </c>
      <c r="M365" s="37" t="s">
        <v>7500</v>
      </c>
      <c r="N365" s="37" t="s">
        <v>7500</v>
      </c>
      <c r="O365" s="106"/>
      <c r="P365" s="106"/>
      <c r="Q365" s="106"/>
    </row>
    <row r="366" spans="1:17" ht="17.25" customHeight="1" x14ac:dyDescent="0.3">
      <c r="A366" s="146" t="s">
        <v>7916</v>
      </c>
      <c r="B366" s="138" t="s">
        <v>7603</v>
      </c>
      <c r="C366" s="138" t="s">
        <v>7691</v>
      </c>
      <c r="D366" s="139" t="s">
        <v>66</v>
      </c>
      <c r="E366" s="139">
        <v>9</v>
      </c>
      <c r="F366" s="139"/>
      <c r="G366" s="139">
        <v>7</v>
      </c>
      <c r="H366" s="139">
        <v>3.1</v>
      </c>
      <c r="I366" s="139">
        <v>3</v>
      </c>
      <c r="J366" s="139" t="s">
        <v>63</v>
      </c>
      <c r="K366" s="140" t="str">
        <f>IF(ISERROR(VLOOKUP(E366,'Edexcel vocabulary list'!D:D,1,FALSE)),"","yes")</f>
        <v>yes</v>
      </c>
      <c r="L366" s="139" t="s">
        <v>7500</v>
      </c>
      <c r="M366" s="139" t="s">
        <v>7500</v>
      </c>
      <c r="N366" s="139"/>
      <c r="O366" s="106"/>
      <c r="P366" s="106"/>
      <c r="Q366" s="106"/>
    </row>
    <row r="367" spans="1:17" ht="17.25" customHeight="1" x14ac:dyDescent="0.3">
      <c r="A367" s="145" t="s">
        <v>7604</v>
      </c>
      <c r="B367" s="38" t="s">
        <v>7606</v>
      </c>
      <c r="C367" s="38" t="s">
        <v>3350</v>
      </c>
      <c r="D367" s="37" t="s">
        <v>69</v>
      </c>
      <c r="E367" s="37">
        <v>146</v>
      </c>
      <c r="F367" s="37"/>
      <c r="G367" s="37">
        <v>7</v>
      </c>
      <c r="H367" s="37">
        <v>3.1</v>
      </c>
      <c r="I367" s="37">
        <v>3</v>
      </c>
      <c r="J367" s="37" t="s">
        <v>3202</v>
      </c>
      <c r="K367" s="136" t="str">
        <f>IF(ISERROR(VLOOKUP(E367,'Edexcel vocabulary list'!D:D,1,FALSE)),"","yes")</f>
        <v>yes</v>
      </c>
      <c r="L367" s="37" t="s">
        <v>7500</v>
      </c>
      <c r="M367" s="37" t="s">
        <v>7500</v>
      </c>
      <c r="N367" s="37"/>
      <c r="O367" s="106"/>
      <c r="P367" s="106"/>
      <c r="Q367" s="106"/>
    </row>
    <row r="368" spans="1:17" ht="17.25" customHeight="1" x14ac:dyDescent="0.3">
      <c r="A368" s="145" t="s">
        <v>3321</v>
      </c>
      <c r="B368" s="38" t="s">
        <v>7605</v>
      </c>
      <c r="C368" s="38" t="s">
        <v>3350</v>
      </c>
      <c r="D368" s="37" t="s">
        <v>69</v>
      </c>
      <c r="E368" s="37">
        <v>146</v>
      </c>
      <c r="F368" s="37"/>
      <c r="G368" s="37">
        <v>7</v>
      </c>
      <c r="H368" s="37">
        <v>3.1</v>
      </c>
      <c r="I368" s="37">
        <v>3</v>
      </c>
      <c r="J368" s="37" t="s">
        <v>3202</v>
      </c>
      <c r="K368" s="136" t="str">
        <f>IF(ISERROR(VLOOKUP(E368,'Edexcel vocabulary list'!D:D,1,FALSE)),"","yes")</f>
        <v>yes</v>
      </c>
      <c r="L368" s="37" t="s">
        <v>7500</v>
      </c>
      <c r="M368" s="37" t="s">
        <v>7500</v>
      </c>
      <c r="N368" s="37" t="s">
        <v>7500</v>
      </c>
      <c r="O368" s="106"/>
      <c r="P368" s="106"/>
      <c r="Q368" s="106"/>
    </row>
    <row r="369" spans="1:17" ht="17.25" customHeight="1" x14ac:dyDescent="0.3">
      <c r="A369" s="145" t="s">
        <v>3322</v>
      </c>
      <c r="B369" s="38" t="s">
        <v>3349</v>
      </c>
      <c r="C369" s="38" t="s">
        <v>3349</v>
      </c>
      <c r="D369" s="37" t="s">
        <v>69</v>
      </c>
      <c r="E369" s="37">
        <v>193</v>
      </c>
      <c r="F369" s="37"/>
      <c r="G369" s="37">
        <v>7</v>
      </c>
      <c r="H369" s="37">
        <v>3.1</v>
      </c>
      <c r="I369" s="37">
        <v>3</v>
      </c>
      <c r="J369" s="37" t="s">
        <v>63</v>
      </c>
      <c r="K369" s="136" t="str">
        <f>IF(ISERROR(VLOOKUP(E369,'Edexcel vocabulary list'!D:D,1,FALSE)),"","yes")</f>
        <v>yes</v>
      </c>
      <c r="L369" s="37" t="s">
        <v>7500</v>
      </c>
      <c r="M369" s="37" t="s">
        <v>7500</v>
      </c>
      <c r="N369" s="37" t="s">
        <v>7500</v>
      </c>
      <c r="O369" s="106"/>
      <c r="P369" s="106"/>
      <c r="Q369" s="106"/>
    </row>
    <row r="370" spans="1:17" ht="17.25" customHeight="1" x14ac:dyDescent="0.3">
      <c r="A370" s="145" t="s">
        <v>7922</v>
      </c>
      <c r="B370" s="38" t="s">
        <v>4182</v>
      </c>
      <c r="C370" s="38" t="s">
        <v>7669</v>
      </c>
      <c r="D370" s="37" t="s">
        <v>88</v>
      </c>
      <c r="E370" s="37">
        <v>273</v>
      </c>
      <c r="F370" s="37"/>
      <c r="G370" s="37">
        <v>7</v>
      </c>
      <c r="H370" s="37">
        <v>3.1</v>
      </c>
      <c r="I370" s="37">
        <v>4</v>
      </c>
      <c r="J370" s="37" t="s">
        <v>63</v>
      </c>
      <c r="K370" s="136" t="str">
        <f>IF(ISERROR(VLOOKUP(E370,'Edexcel vocabulary list'!D:D,1,FALSE)),"","yes")</f>
        <v>yes</v>
      </c>
      <c r="L370" s="37" t="s">
        <v>7500</v>
      </c>
      <c r="M370" s="37" t="s">
        <v>7500</v>
      </c>
      <c r="N370" s="37" t="s">
        <v>7500</v>
      </c>
      <c r="O370" s="106"/>
      <c r="P370" s="106"/>
      <c r="Q370" s="106"/>
    </row>
    <row r="371" spans="1:17" ht="17.25" customHeight="1" x14ac:dyDescent="0.3">
      <c r="A371" s="145" t="s">
        <v>3826</v>
      </c>
      <c r="B371" s="38" t="s">
        <v>3827</v>
      </c>
      <c r="C371" s="38" t="s">
        <v>3296</v>
      </c>
      <c r="D371" s="37" t="s">
        <v>7504</v>
      </c>
      <c r="E371" s="37">
        <v>8</v>
      </c>
      <c r="F371" s="37" t="s">
        <v>84</v>
      </c>
      <c r="G371" s="37">
        <v>7</v>
      </c>
      <c r="H371" s="37">
        <v>2.1</v>
      </c>
      <c r="I371" s="37">
        <v>3</v>
      </c>
      <c r="J371" s="37"/>
      <c r="K371" s="136" t="str">
        <f>IF(ISERROR(VLOOKUP(E371,'Edexcel vocabulary list'!D:D,1,FALSE)),"","yes")</f>
        <v>yes</v>
      </c>
      <c r="L371" s="37" t="s">
        <v>7500</v>
      </c>
      <c r="M371" s="37"/>
      <c r="N371" s="37"/>
      <c r="O371" s="106"/>
      <c r="P371" s="106"/>
      <c r="Q371" s="106"/>
    </row>
    <row r="372" spans="1:17" ht="17.25" customHeight="1" x14ac:dyDescent="0.3">
      <c r="A372" s="145" t="s">
        <v>3831</v>
      </c>
      <c r="B372" s="38" t="s">
        <v>4225</v>
      </c>
      <c r="C372" s="38" t="s">
        <v>7734</v>
      </c>
      <c r="D372" s="37" t="s">
        <v>65</v>
      </c>
      <c r="E372" s="37">
        <v>25</v>
      </c>
      <c r="F372" s="37" t="s">
        <v>140</v>
      </c>
      <c r="G372" s="37">
        <v>7</v>
      </c>
      <c r="H372" s="37">
        <v>2.1</v>
      </c>
      <c r="I372" s="37">
        <v>4</v>
      </c>
      <c r="J372" s="37"/>
      <c r="K372" s="136" t="str">
        <f>IF(ISERROR(VLOOKUP(E372,'Edexcel vocabulary list'!D:D,1,FALSE)),"","yes")</f>
        <v/>
      </c>
      <c r="L372" s="37" t="s">
        <v>7500</v>
      </c>
      <c r="M372" s="37"/>
      <c r="N372" s="37"/>
      <c r="O372" s="106"/>
      <c r="P372" s="106"/>
      <c r="Q372" s="106"/>
    </row>
    <row r="373" spans="1:17" ht="17.25" customHeight="1" x14ac:dyDescent="0.3">
      <c r="A373" s="145" t="s">
        <v>3356</v>
      </c>
      <c r="B373" s="38" t="s">
        <v>13</v>
      </c>
      <c r="C373" s="38" t="s">
        <v>13</v>
      </c>
      <c r="D373" s="37" t="s">
        <v>3224</v>
      </c>
      <c r="E373" s="37">
        <v>16</v>
      </c>
      <c r="F373" s="37"/>
      <c r="G373" s="37">
        <v>7</v>
      </c>
      <c r="H373" s="37">
        <v>3.1</v>
      </c>
      <c r="I373" s="37">
        <v>4</v>
      </c>
      <c r="J373" s="37" t="s">
        <v>63</v>
      </c>
      <c r="K373" s="136" t="str">
        <f>IF(ISERROR(VLOOKUP(E373,'Edexcel vocabulary list'!D:D,1,FALSE)),"","yes")</f>
        <v>yes</v>
      </c>
      <c r="L373" s="37" t="s">
        <v>7500</v>
      </c>
      <c r="M373" s="37" t="s">
        <v>7500</v>
      </c>
      <c r="N373" s="37" t="s">
        <v>7500</v>
      </c>
      <c r="O373" s="106"/>
      <c r="P373" s="106"/>
      <c r="Q373" s="106"/>
    </row>
    <row r="374" spans="1:17" ht="17.25" customHeight="1" x14ac:dyDescent="0.3">
      <c r="A374" s="145" t="s">
        <v>3835</v>
      </c>
      <c r="B374" s="38" t="s">
        <v>3836</v>
      </c>
      <c r="C374" s="38" t="s">
        <v>3310</v>
      </c>
      <c r="D374" s="37" t="s">
        <v>7504</v>
      </c>
      <c r="E374" s="37">
        <v>53</v>
      </c>
      <c r="F374" s="37" t="s">
        <v>3319</v>
      </c>
      <c r="G374" s="37">
        <v>7</v>
      </c>
      <c r="H374" s="37">
        <v>2.2000000000000002</v>
      </c>
      <c r="I374" s="37">
        <v>1</v>
      </c>
      <c r="J374" s="37"/>
      <c r="K374" s="136" t="str">
        <f>IF(ISERROR(VLOOKUP(E374,'Edexcel vocabulary list'!D:D,1,FALSE)),"","yes")</f>
        <v>yes</v>
      </c>
      <c r="L374" s="37" t="s">
        <v>7500</v>
      </c>
      <c r="M374" s="37"/>
      <c r="N374" s="37"/>
      <c r="O374" s="106"/>
      <c r="P374" s="106"/>
      <c r="Q374" s="106"/>
    </row>
    <row r="375" spans="1:17" ht="17.25" customHeight="1" x14ac:dyDescent="0.3">
      <c r="A375" s="145" t="s">
        <v>377</v>
      </c>
      <c r="B375" s="38" t="s">
        <v>2372</v>
      </c>
      <c r="C375" s="38" t="s">
        <v>2372</v>
      </c>
      <c r="D375" s="37" t="s">
        <v>3302</v>
      </c>
      <c r="E375" s="37">
        <v>410</v>
      </c>
      <c r="F375" s="37"/>
      <c r="G375" s="37">
        <v>7</v>
      </c>
      <c r="H375" s="37">
        <v>3.1</v>
      </c>
      <c r="I375" s="37">
        <v>4</v>
      </c>
      <c r="J375" s="37" t="s">
        <v>63</v>
      </c>
      <c r="K375" s="136" t="str">
        <f>IF(ISERROR(VLOOKUP(E375,'Edexcel vocabulary list'!D:D,1,FALSE)),"","yes")</f>
        <v/>
      </c>
      <c r="L375" s="37" t="s">
        <v>7500</v>
      </c>
      <c r="M375" s="37" t="s">
        <v>7500</v>
      </c>
      <c r="N375" s="37" t="s">
        <v>7500</v>
      </c>
      <c r="O375" s="106"/>
      <c r="P375" s="106"/>
      <c r="Q375" s="106"/>
    </row>
    <row r="376" spans="1:17" ht="17.100000000000001" customHeight="1" x14ac:dyDescent="0.3">
      <c r="A376" s="145" t="s">
        <v>7921</v>
      </c>
      <c r="B376" s="38" t="s">
        <v>3351</v>
      </c>
      <c r="C376" s="38" t="s">
        <v>3351</v>
      </c>
      <c r="D376" s="37" t="s">
        <v>90</v>
      </c>
      <c r="E376" s="37">
        <v>814</v>
      </c>
      <c r="F376" s="37"/>
      <c r="G376" s="37">
        <v>7</v>
      </c>
      <c r="H376" s="37">
        <v>3.1</v>
      </c>
      <c r="I376" s="37">
        <v>4</v>
      </c>
      <c r="J376" s="37"/>
      <c r="K376" s="136" t="str">
        <f>IF(ISERROR(VLOOKUP(E376,'Edexcel vocabulary list'!D:D,1,FALSE)),"","yes")</f>
        <v>yes</v>
      </c>
      <c r="L376" s="37" t="s">
        <v>7500</v>
      </c>
      <c r="M376" s="37" t="s">
        <v>7500</v>
      </c>
      <c r="N376" s="37" t="s">
        <v>7500</v>
      </c>
      <c r="O376" s="106"/>
      <c r="P376" s="106"/>
      <c r="Q376" s="106"/>
    </row>
    <row r="377" spans="1:17" ht="17.100000000000001" customHeight="1" x14ac:dyDescent="0.3">
      <c r="A377" s="145" t="s">
        <v>248</v>
      </c>
      <c r="B377" s="38" t="s">
        <v>7646</v>
      </c>
      <c r="C377" s="38" t="s">
        <v>3672</v>
      </c>
      <c r="D377" s="37" t="s">
        <v>7503</v>
      </c>
      <c r="E377" s="37">
        <v>1836</v>
      </c>
      <c r="F377" s="37"/>
      <c r="G377" s="37">
        <v>7</v>
      </c>
      <c r="H377" s="37">
        <v>3.1</v>
      </c>
      <c r="I377" s="37">
        <v>4</v>
      </c>
      <c r="J377" s="37" t="s">
        <v>63</v>
      </c>
      <c r="K377" s="136" t="str">
        <f>IF(ISERROR(VLOOKUP(E377,'Edexcel vocabulary list'!D:D,1,FALSE)),"","yes")</f>
        <v>yes</v>
      </c>
      <c r="L377" s="37" t="s">
        <v>7500</v>
      </c>
      <c r="M377" s="37" t="s">
        <v>7500</v>
      </c>
      <c r="N377" s="37" t="s">
        <v>7500</v>
      </c>
      <c r="O377" s="106"/>
      <c r="P377" s="106"/>
      <c r="Q377" s="106"/>
    </row>
    <row r="378" spans="1:17" ht="17.25" customHeight="1" x14ac:dyDescent="0.3">
      <c r="A378" s="145" t="s">
        <v>3371</v>
      </c>
      <c r="B378" s="38" t="s">
        <v>3744</v>
      </c>
      <c r="C378" s="38" t="s">
        <v>3744</v>
      </c>
      <c r="D378" s="37" t="s">
        <v>3224</v>
      </c>
      <c r="E378" s="37">
        <v>122</v>
      </c>
      <c r="F378" s="37"/>
      <c r="G378" s="37">
        <v>7</v>
      </c>
      <c r="H378" s="37">
        <v>3.1</v>
      </c>
      <c r="I378" s="37">
        <v>4</v>
      </c>
      <c r="J378" s="37"/>
      <c r="K378" s="136" t="str">
        <f>IF(ISERROR(VLOOKUP(E378,'Edexcel vocabulary list'!D:D,1,FALSE)),"","yes")</f>
        <v>yes</v>
      </c>
      <c r="L378" s="37" t="s">
        <v>7500</v>
      </c>
      <c r="M378" s="37" t="s">
        <v>7500</v>
      </c>
      <c r="N378" s="37" t="s">
        <v>7500</v>
      </c>
      <c r="O378" s="106"/>
      <c r="P378" s="106"/>
      <c r="Q378" s="106"/>
    </row>
    <row r="379" spans="1:17" ht="17.25" customHeight="1" x14ac:dyDescent="0.3">
      <c r="A379" s="145" t="s">
        <v>4234</v>
      </c>
      <c r="B379" s="38" t="s">
        <v>4235</v>
      </c>
      <c r="C379" s="38" t="s">
        <v>3329</v>
      </c>
      <c r="D379" s="37" t="s">
        <v>7504</v>
      </c>
      <c r="E379" s="37">
        <v>53</v>
      </c>
      <c r="F379" s="37" t="s">
        <v>3319</v>
      </c>
      <c r="G379" s="37">
        <v>7</v>
      </c>
      <c r="H379" s="37">
        <v>2.2000000000000002</v>
      </c>
      <c r="I379" s="37">
        <v>4</v>
      </c>
      <c r="J379" s="37"/>
      <c r="K379" s="136" t="str">
        <f>IF(ISERROR(VLOOKUP(E379,'Edexcel vocabulary list'!D:D,1,FALSE)),"","yes")</f>
        <v>yes</v>
      </c>
      <c r="L379" s="37" t="s">
        <v>7500</v>
      </c>
      <c r="M379" s="37"/>
      <c r="N379" s="37"/>
      <c r="O379" s="106"/>
      <c r="P379" s="106"/>
      <c r="Q379" s="106"/>
    </row>
    <row r="380" spans="1:17" ht="17.25" customHeight="1" x14ac:dyDescent="0.3">
      <c r="A380" s="145" t="s">
        <v>7923</v>
      </c>
      <c r="B380" s="38" t="s">
        <v>2484</v>
      </c>
      <c r="C380" s="38" t="s">
        <v>2484</v>
      </c>
      <c r="D380" s="37" t="s">
        <v>90</v>
      </c>
      <c r="E380" s="37">
        <v>2693</v>
      </c>
      <c r="F380" s="37"/>
      <c r="G380" s="37">
        <v>7</v>
      </c>
      <c r="H380" s="37">
        <v>3.1</v>
      </c>
      <c r="I380" s="37">
        <v>5</v>
      </c>
      <c r="J380" s="37" t="s">
        <v>63</v>
      </c>
      <c r="K380" s="136" t="str">
        <f>IF(ISERROR(VLOOKUP(E380,'Edexcel vocabulary list'!D:D,1,FALSE)),"","yes")</f>
        <v>yes</v>
      </c>
      <c r="L380" s="37" t="s">
        <v>7500</v>
      </c>
      <c r="M380" s="37" t="s">
        <v>7500</v>
      </c>
      <c r="N380" s="37" t="s">
        <v>7500</v>
      </c>
      <c r="O380" s="106"/>
      <c r="P380" s="106"/>
      <c r="Q380" s="106"/>
    </row>
    <row r="381" spans="1:17" ht="17.25" customHeight="1" x14ac:dyDescent="0.3">
      <c r="A381" s="145" t="s">
        <v>230</v>
      </c>
      <c r="B381" s="143" t="s">
        <v>1350</v>
      </c>
      <c r="C381" s="143" t="s">
        <v>1350</v>
      </c>
      <c r="D381" s="37" t="s">
        <v>3224</v>
      </c>
      <c r="E381" s="37">
        <v>805</v>
      </c>
      <c r="F381" s="37"/>
      <c r="G381" s="37">
        <v>7</v>
      </c>
      <c r="H381" s="37">
        <v>3.1</v>
      </c>
      <c r="I381" s="37">
        <v>5</v>
      </c>
      <c r="J381" s="37" t="s">
        <v>63</v>
      </c>
      <c r="K381" s="136" t="str">
        <f>IF(ISERROR(VLOOKUP(E381,'Edexcel vocabulary list'!D:D,1,FALSE)),"","yes")</f>
        <v>yes</v>
      </c>
      <c r="L381" s="37" t="s">
        <v>7500</v>
      </c>
      <c r="M381" s="37" t="s">
        <v>7500</v>
      </c>
      <c r="N381" s="37" t="s">
        <v>7500</v>
      </c>
      <c r="O381" s="106"/>
      <c r="P381" s="106"/>
      <c r="Q381" s="106"/>
    </row>
    <row r="382" spans="1:17" ht="17.25" customHeight="1" x14ac:dyDescent="0.3">
      <c r="A382" s="145" t="s">
        <v>266</v>
      </c>
      <c r="B382" s="143" t="s">
        <v>1576</v>
      </c>
      <c r="C382" s="143" t="s">
        <v>1576</v>
      </c>
      <c r="D382" s="37" t="s">
        <v>3224</v>
      </c>
      <c r="E382" s="37">
        <v>55</v>
      </c>
      <c r="F382" s="37"/>
      <c r="G382" s="37">
        <v>7</v>
      </c>
      <c r="H382" s="37">
        <v>3.1</v>
      </c>
      <c r="I382" s="37">
        <v>5</v>
      </c>
      <c r="J382" s="37" t="s">
        <v>63</v>
      </c>
      <c r="K382" s="136" t="str">
        <f>IF(ISERROR(VLOOKUP(E382,'Edexcel vocabulary list'!D:D,1,FALSE)),"","yes")</f>
        <v>yes</v>
      </c>
      <c r="L382" s="37" t="s">
        <v>7500</v>
      </c>
      <c r="M382" s="37" t="s">
        <v>7500</v>
      </c>
      <c r="N382" s="37" t="s">
        <v>7500</v>
      </c>
      <c r="O382" s="106"/>
      <c r="P382" s="106"/>
      <c r="Q382" s="106"/>
    </row>
    <row r="383" spans="1:17" ht="17.25" customHeight="1" x14ac:dyDescent="0.3">
      <c r="A383" s="145" t="s">
        <v>7925</v>
      </c>
      <c r="B383" s="38" t="s">
        <v>3353</v>
      </c>
      <c r="C383" s="38" t="s">
        <v>3353</v>
      </c>
      <c r="D383" s="37" t="s">
        <v>88</v>
      </c>
      <c r="E383" s="37">
        <v>1886</v>
      </c>
      <c r="F383" s="37"/>
      <c r="G383" s="37">
        <v>7</v>
      </c>
      <c r="H383" s="37">
        <v>3.1</v>
      </c>
      <c r="I383" s="37">
        <v>5</v>
      </c>
      <c r="J383" s="37"/>
      <c r="K383" s="136" t="str">
        <f>IF(ISERROR(VLOOKUP(E383,'Edexcel vocabulary list'!D:D,1,FALSE)),"","yes")</f>
        <v>yes</v>
      </c>
      <c r="L383" s="37" t="s">
        <v>7500</v>
      </c>
      <c r="M383" s="37" t="s">
        <v>7500</v>
      </c>
      <c r="N383" s="37" t="s">
        <v>7500</v>
      </c>
      <c r="O383" s="106"/>
      <c r="P383" s="106"/>
      <c r="Q383" s="106"/>
    </row>
    <row r="384" spans="1:17" ht="17.25" customHeight="1" x14ac:dyDescent="0.3">
      <c r="A384" s="145" t="s">
        <v>7926</v>
      </c>
      <c r="B384" s="38" t="s">
        <v>3688</v>
      </c>
      <c r="C384" s="38" t="s">
        <v>3688</v>
      </c>
      <c r="D384" s="37" t="s">
        <v>88</v>
      </c>
      <c r="E384" s="37">
        <v>1623</v>
      </c>
      <c r="F384" s="37"/>
      <c r="G384" s="37">
        <v>7</v>
      </c>
      <c r="H384" s="37">
        <v>3.1</v>
      </c>
      <c r="I384" s="37">
        <v>5</v>
      </c>
      <c r="J384" s="37"/>
      <c r="K384" s="136" t="str">
        <f>IF(ISERROR(VLOOKUP(E384,'Edexcel vocabulary list'!D:D,1,FALSE)),"","yes")</f>
        <v>yes</v>
      </c>
      <c r="L384" s="37" t="s">
        <v>7500</v>
      </c>
      <c r="M384" s="37" t="s">
        <v>7500</v>
      </c>
      <c r="N384" s="37" t="s">
        <v>7500</v>
      </c>
      <c r="O384" s="106"/>
      <c r="P384" s="106"/>
      <c r="Q384" s="106"/>
    </row>
    <row r="385" spans="1:17" ht="17.25" customHeight="1" x14ac:dyDescent="0.3">
      <c r="A385" s="145" t="s">
        <v>237</v>
      </c>
      <c r="B385" s="143" t="s">
        <v>1372</v>
      </c>
      <c r="C385" s="143" t="s">
        <v>1372</v>
      </c>
      <c r="D385" s="37" t="s">
        <v>3224</v>
      </c>
      <c r="E385" s="37">
        <v>198</v>
      </c>
      <c r="F385" s="37"/>
      <c r="G385" s="37">
        <v>7</v>
      </c>
      <c r="H385" s="37">
        <v>3.1</v>
      </c>
      <c r="I385" s="37">
        <v>5</v>
      </c>
      <c r="J385" s="37" t="s">
        <v>63</v>
      </c>
      <c r="K385" s="136" t="str">
        <f>IF(ISERROR(VLOOKUP(E385,'Edexcel vocabulary list'!D:D,1,FALSE)),"","yes")</f>
        <v>yes</v>
      </c>
      <c r="L385" s="37" t="s">
        <v>7500</v>
      </c>
      <c r="M385" s="37" t="s">
        <v>7500</v>
      </c>
      <c r="N385" s="37" t="s">
        <v>7500</v>
      </c>
      <c r="O385" s="106"/>
      <c r="P385" s="106"/>
      <c r="Q385" s="106"/>
    </row>
    <row r="386" spans="1:17" ht="17.25" customHeight="1" x14ac:dyDescent="0.3">
      <c r="A386" s="145" t="s">
        <v>7924</v>
      </c>
      <c r="B386" s="143" t="s">
        <v>3779</v>
      </c>
      <c r="C386" s="143" t="s">
        <v>3779</v>
      </c>
      <c r="D386" s="37" t="s">
        <v>90</v>
      </c>
      <c r="E386" s="37">
        <v>598</v>
      </c>
      <c r="F386" s="37"/>
      <c r="G386" s="37">
        <v>7</v>
      </c>
      <c r="H386" s="37">
        <v>3.1</v>
      </c>
      <c r="I386" s="37">
        <v>5</v>
      </c>
      <c r="J386" s="37"/>
      <c r="K386" s="136" t="str">
        <f>IF(ISERROR(VLOOKUP(E386,'Edexcel vocabulary list'!D:D,1,FALSE)),"","yes")</f>
        <v>yes</v>
      </c>
      <c r="L386" s="37" t="s">
        <v>7500</v>
      </c>
      <c r="M386" s="37" t="s">
        <v>7500</v>
      </c>
      <c r="N386" s="37" t="s">
        <v>7500</v>
      </c>
      <c r="O386" s="106"/>
      <c r="P386" s="106"/>
      <c r="Q386" s="106"/>
    </row>
    <row r="387" spans="1:17" ht="17.25" customHeight="1" x14ac:dyDescent="0.3">
      <c r="A387" s="145" t="s">
        <v>3903</v>
      </c>
      <c r="B387" s="38" t="s">
        <v>4206</v>
      </c>
      <c r="C387" s="38" t="s">
        <v>4206</v>
      </c>
      <c r="D387" s="37" t="s">
        <v>67</v>
      </c>
      <c r="E387" s="37">
        <v>394</v>
      </c>
      <c r="F387" s="37"/>
      <c r="G387" s="37">
        <v>7</v>
      </c>
      <c r="H387" s="37">
        <v>3.1</v>
      </c>
      <c r="I387" s="37">
        <v>6</v>
      </c>
      <c r="J387" s="37"/>
      <c r="K387" s="136" t="str">
        <f>IF(ISERROR(VLOOKUP(E387,'Edexcel vocabulary list'!D:D,1,FALSE)),"","yes")</f>
        <v>yes</v>
      </c>
      <c r="L387" s="37" t="s">
        <v>7500</v>
      </c>
      <c r="M387" s="37" t="s">
        <v>7500</v>
      </c>
      <c r="N387" s="37"/>
      <c r="O387" s="106"/>
      <c r="P387" s="106"/>
      <c r="Q387" s="106"/>
    </row>
    <row r="388" spans="1:17" ht="17.25" customHeight="1" x14ac:dyDescent="0.3">
      <c r="A388" s="145" t="s">
        <v>7930</v>
      </c>
      <c r="B388" s="38" t="s">
        <v>4079</v>
      </c>
      <c r="C388" s="38" t="s">
        <v>4079</v>
      </c>
      <c r="D388" s="37" t="s">
        <v>88</v>
      </c>
      <c r="E388" s="37">
        <v>1889</v>
      </c>
      <c r="F388" s="37"/>
      <c r="G388" s="37">
        <v>7</v>
      </c>
      <c r="H388" s="37">
        <v>3.1</v>
      </c>
      <c r="I388" s="37">
        <v>6</v>
      </c>
      <c r="J388" s="37"/>
      <c r="K388" s="136" t="str">
        <f>IF(ISERROR(VLOOKUP(E388,'Edexcel vocabulary list'!D:D,1,FALSE)),"","yes")</f>
        <v>yes</v>
      </c>
      <c r="L388" s="37" t="s">
        <v>7500</v>
      </c>
      <c r="M388" s="37" t="s">
        <v>7500</v>
      </c>
      <c r="N388" s="37" t="s">
        <v>7500</v>
      </c>
      <c r="O388" s="106"/>
      <c r="P388" s="106"/>
      <c r="Q388" s="106"/>
    </row>
    <row r="389" spans="1:17" ht="17.25" customHeight="1" x14ac:dyDescent="0.3">
      <c r="A389" s="145" t="s">
        <v>7928</v>
      </c>
      <c r="B389" s="38" t="s">
        <v>832</v>
      </c>
      <c r="C389" s="38" t="s">
        <v>832</v>
      </c>
      <c r="D389" s="37" t="s">
        <v>88</v>
      </c>
      <c r="E389" s="37">
        <v>1952</v>
      </c>
      <c r="F389" s="37"/>
      <c r="G389" s="37">
        <v>7</v>
      </c>
      <c r="H389" s="37">
        <v>3.1</v>
      </c>
      <c r="I389" s="37">
        <v>6</v>
      </c>
      <c r="J389" s="37"/>
      <c r="K389" s="136" t="str">
        <f>IF(ISERROR(VLOOKUP(E389,'Edexcel vocabulary list'!D:D,1,FALSE)),"","yes")</f>
        <v>yes</v>
      </c>
      <c r="L389" s="37" t="s">
        <v>7500</v>
      </c>
      <c r="M389" s="37" t="s">
        <v>7500</v>
      </c>
      <c r="N389" s="37" t="s">
        <v>7500</v>
      </c>
      <c r="O389" s="106"/>
      <c r="P389" s="106"/>
      <c r="Q389" s="106"/>
    </row>
    <row r="390" spans="1:17" ht="17.25" customHeight="1" x14ac:dyDescent="0.3">
      <c r="A390" s="145" t="s">
        <v>7929</v>
      </c>
      <c r="B390" s="38" t="s">
        <v>1463</v>
      </c>
      <c r="C390" s="38" t="s">
        <v>1463</v>
      </c>
      <c r="D390" s="37" t="s">
        <v>90</v>
      </c>
      <c r="E390" s="37">
        <v>1782</v>
      </c>
      <c r="F390" s="37"/>
      <c r="G390" s="37">
        <v>7</v>
      </c>
      <c r="H390" s="37">
        <v>3.1</v>
      </c>
      <c r="I390" s="37">
        <v>6</v>
      </c>
      <c r="J390" s="37"/>
      <c r="K390" s="136" t="str">
        <f>IF(ISERROR(VLOOKUP(E390,'Edexcel vocabulary list'!D:D,1,FALSE)),"","yes")</f>
        <v>yes</v>
      </c>
      <c r="L390" s="37" t="s">
        <v>7500</v>
      </c>
      <c r="M390" s="37" t="s">
        <v>7500</v>
      </c>
      <c r="N390" s="37" t="s">
        <v>7500</v>
      </c>
      <c r="O390" s="106"/>
      <c r="P390" s="106"/>
      <c r="Q390" s="106"/>
    </row>
    <row r="391" spans="1:17" ht="17.25" customHeight="1" x14ac:dyDescent="0.3">
      <c r="A391" s="145" t="s">
        <v>7931</v>
      </c>
      <c r="B391" s="38" t="s">
        <v>4100</v>
      </c>
      <c r="C391" s="38" t="s">
        <v>4100</v>
      </c>
      <c r="D391" s="37" t="s">
        <v>88</v>
      </c>
      <c r="E391" s="37">
        <v>2284</v>
      </c>
      <c r="F391" s="37"/>
      <c r="G391" s="37">
        <v>7</v>
      </c>
      <c r="H391" s="37">
        <v>3.1</v>
      </c>
      <c r="I391" s="37">
        <v>6</v>
      </c>
      <c r="J391" s="37"/>
      <c r="K391" s="136" t="str">
        <f>IF(ISERROR(VLOOKUP(E391,'Edexcel vocabulary list'!D:D,1,FALSE)),"","yes")</f>
        <v>yes</v>
      </c>
      <c r="L391" s="37"/>
      <c r="M391" s="37" t="s">
        <v>7500</v>
      </c>
      <c r="N391" s="37" t="s">
        <v>7500</v>
      </c>
      <c r="O391" s="106"/>
      <c r="P391" s="106"/>
      <c r="Q391" s="106"/>
    </row>
    <row r="392" spans="1:17" ht="17.25" customHeight="1" x14ac:dyDescent="0.3">
      <c r="A392" s="145" t="s">
        <v>7618</v>
      </c>
      <c r="B392" s="38" t="s">
        <v>7620</v>
      </c>
      <c r="C392" s="38" t="s">
        <v>1866</v>
      </c>
      <c r="D392" s="37" t="s">
        <v>67</v>
      </c>
      <c r="E392" s="37">
        <v>264</v>
      </c>
      <c r="F392" s="37"/>
      <c r="G392" s="37">
        <v>7</v>
      </c>
      <c r="H392" s="37">
        <v>3.1</v>
      </c>
      <c r="I392" s="37">
        <v>6</v>
      </c>
      <c r="J392" s="37"/>
      <c r="K392" s="136" t="str">
        <f>IF(ISERROR(VLOOKUP(E392,'Edexcel vocabulary list'!D:D,1,FALSE)),"","yes")</f>
        <v>yes</v>
      </c>
      <c r="L392" s="37" t="s">
        <v>7500</v>
      </c>
      <c r="M392" s="106"/>
      <c r="N392" s="106"/>
      <c r="O392" s="106"/>
      <c r="P392" s="106"/>
      <c r="Q392" s="106"/>
    </row>
    <row r="393" spans="1:17" ht="17.25" customHeight="1" x14ac:dyDescent="0.3">
      <c r="A393" s="145" t="s">
        <v>3392</v>
      </c>
      <c r="B393" s="38" t="s">
        <v>7619</v>
      </c>
      <c r="C393" s="38" t="s">
        <v>1866</v>
      </c>
      <c r="D393" s="37" t="s">
        <v>67</v>
      </c>
      <c r="E393" s="37">
        <v>264</v>
      </c>
      <c r="F393" s="37"/>
      <c r="G393" s="37">
        <v>7</v>
      </c>
      <c r="H393" s="37">
        <v>3.1</v>
      </c>
      <c r="I393" s="37">
        <v>6</v>
      </c>
      <c r="J393" s="37"/>
      <c r="K393" s="136" t="str">
        <f>IF(ISERROR(VLOOKUP(E393,'Edexcel vocabulary list'!D:D,1,FALSE)),"","yes")</f>
        <v>yes</v>
      </c>
      <c r="L393" s="37" t="s">
        <v>7500</v>
      </c>
      <c r="M393" s="37" t="s">
        <v>7500</v>
      </c>
      <c r="N393" s="37" t="s">
        <v>7500</v>
      </c>
      <c r="O393" s="106"/>
      <c r="P393" s="106"/>
      <c r="Q393" s="106"/>
    </row>
    <row r="394" spans="1:17" ht="17.25" customHeight="1" x14ac:dyDescent="0.3">
      <c r="A394" s="145" t="s">
        <v>3901</v>
      </c>
      <c r="B394" s="38" t="s">
        <v>4203</v>
      </c>
      <c r="C394" s="38" t="s">
        <v>4203</v>
      </c>
      <c r="D394" s="37" t="s">
        <v>67</v>
      </c>
      <c r="E394" s="37">
        <v>67</v>
      </c>
      <c r="F394" s="37"/>
      <c r="G394" s="37">
        <v>7</v>
      </c>
      <c r="H394" s="37">
        <v>3.1</v>
      </c>
      <c r="I394" s="37">
        <v>6</v>
      </c>
      <c r="J394" s="37"/>
      <c r="K394" s="136" t="str">
        <f>IF(ISERROR(VLOOKUP(E394,'Edexcel vocabulary list'!D:D,1,FALSE)),"","yes")</f>
        <v>yes</v>
      </c>
      <c r="L394" s="37" t="s">
        <v>7500</v>
      </c>
      <c r="M394" s="37" t="s">
        <v>7500</v>
      </c>
      <c r="N394" s="37"/>
      <c r="O394" s="106"/>
      <c r="P394" s="106"/>
      <c r="Q394" s="106"/>
    </row>
    <row r="395" spans="1:17" ht="17.25" customHeight="1" x14ac:dyDescent="0.3">
      <c r="A395" s="145" t="s">
        <v>3363</v>
      </c>
      <c r="B395" s="38" t="s">
        <v>4202</v>
      </c>
      <c r="C395" s="38" t="s">
        <v>4202</v>
      </c>
      <c r="D395" s="37" t="s">
        <v>67</v>
      </c>
      <c r="E395" s="37">
        <v>67</v>
      </c>
      <c r="F395" s="37"/>
      <c r="G395" s="37">
        <v>7</v>
      </c>
      <c r="H395" s="37">
        <v>3.1</v>
      </c>
      <c r="I395" s="37">
        <v>6</v>
      </c>
      <c r="J395" s="37"/>
      <c r="K395" s="136" t="str">
        <f>IF(ISERROR(VLOOKUP(E395,'Edexcel vocabulary list'!D:D,1,FALSE)),"","yes")</f>
        <v>yes</v>
      </c>
      <c r="L395" s="37" t="s">
        <v>7500</v>
      </c>
      <c r="M395" s="37" t="s">
        <v>7500</v>
      </c>
      <c r="N395" s="37"/>
      <c r="O395" s="106"/>
      <c r="P395" s="106"/>
      <c r="Q395" s="106"/>
    </row>
    <row r="396" spans="1:17" ht="17.25" customHeight="1" x14ac:dyDescent="0.3">
      <c r="A396" s="145" t="s">
        <v>3902</v>
      </c>
      <c r="B396" s="38" t="s">
        <v>4205</v>
      </c>
      <c r="C396" s="38" t="s">
        <v>4205</v>
      </c>
      <c r="D396" s="37" t="s">
        <v>67</v>
      </c>
      <c r="E396" s="37">
        <v>628</v>
      </c>
      <c r="F396" s="37"/>
      <c r="G396" s="37">
        <v>7</v>
      </c>
      <c r="H396" s="37">
        <v>3.1</v>
      </c>
      <c r="I396" s="37">
        <v>6</v>
      </c>
      <c r="J396" s="37"/>
      <c r="K396" s="136" t="str">
        <f>IF(ISERROR(VLOOKUP(E396,'Edexcel vocabulary list'!D:D,1,FALSE)),"","yes")</f>
        <v/>
      </c>
      <c r="L396" s="37" t="s">
        <v>7500</v>
      </c>
      <c r="M396" s="37" t="s">
        <v>7500</v>
      </c>
      <c r="N396" s="37"/>
      <c r="O396" s="106"/>
      <c r="P396" s="106"/>
      <c r="Q396" s="106"/>
    </row>
    <row r="397" spans="1:17" ht="17.25" customHeight="1" x14ac:dyDescent="0.3">
      <c r="A397" s="145" t="s">
        <v>3428</v>
      </c>
      <c r="B397" s="38" t="s">
        <v>4204</v>
      </c>
      <c r="C397" s="38" t="s">
        <v>4204</v>
      </c>
      <c r="D397" s="37" t="s">
        <v>67</v>
      </c>
      <c r="E397" s="37">
        <v>627</v>
      </c>
      <c r="F397" s="37"/>
      <c r="G397" s="37">
        <v>7</v>
      </c>
      <c r="H397" s="37">
        <v>3.1</v>
      </c>
      <c r="I397" s="37">
        <v>6</v>
      </c>
      <c r="J397" s="37"/>
      <c r="K397" s="136" t="str">
        <f>IF(ISERROR(VLOOKUP(E397,'Edexcel vocabulary list'!D:D,1,FALSE)),"","yes")</f>
        <v/>
      </c>
      <c r="L397" s="37" t="s">
        <v>7500</v>
      </c>
      <c r="M397" s="37" t="s">
        <v>7500</v>
      </c>
      <c r="N397" s="37"/>
      <c r="O397" s="106"/>
      <c r="P397" s="106"/>
      <c r="Q397" s="106"/>
    </row>
    <row r="398" spans="1:17" ht="17.25" customHeight="1" x14ac:dyDescent="0.3">
      <c r="A398" s="145" t="s">
        <v>7933</v>
      </c>
      <c r="B398" s="38" t="s">
        <v>1293</v>
      </c>
      <c r="C398" s="38" t="s">
        <v>7674</v>
      </c>
      <c r="D398" s="37" t="s">
        <v>3302</v>
      </c>
      <c r="E398" s="37">
        <v>51</v>
      </c>
      <c r="F398" s="37"/>
      <c r="G398" s="37">
        <v>7</v>
      </c>
      <c r="H398" s="37">
        <v>3.2</v>
      </c>
      <c r="I398" s="37">
        <v>3</v>
      </c>
      <c r="J398" s="37"/>
      <c r="K398" s="136" t="str">
        <f>IF(ISERROR(VLOOKUP(E398,'Edexcel vocabulary list'!D:D,1,FALSE)),"","yes")</f>
        <v>yes</v>
      </c>
      <c r="L398" s="37" t="s">
        <v>7500</v>
      </c>
      <c r="M398" s="37" t="s">
        <v>7500</v>
      </c>
      <c r="N398" s="37" t="s">
        <v>7500</v>
      </c>
      <c r="O398" s="106"/>
      <c r="P398" s="106"/>
      <c r="Q398" s="106"/>
    </row>
    <row r="399" spans="1:17" ht="17.25" customHeight="1" x14ac:dyDescent="0.3">
      <c r="A399" s="145" t="s">
        <v>483</v>
      </c>
      <c r="B399" s="38" t="s">
        <v>1281</v>
      </c>
      <c r="C399" s="38" t="s">
        <v>1281</v>
      </c>
      <c r="D399" s="37" t="s">
        <v>67</v>
      </c>
      <c r="E399" s="37">
        <v>513</v>
      </c>
      <c r="F399" s="37"/>
      <c r="G399" s="37">
        <v>7</v>
      </c>
      <c r="H399" s="37">
        <v>3.2</v>
      </c>
      <c r="I399" s="37">
        <v>3</v>
      </c>
      <c r="J399" s="37" t="s">
        <v>63</v>
      </c>
      <c r="K399" s="136" t="str">
        <f>IF(ISERROR(VLOOKUP(E399,'Edexcel vocabulary list'!D:D,1,FALSE)),"","yes")</f>
        <v>yes</v>
      </c>
      <c r="L399" s="37" t="s">
        <v>7500</v>
      </c>
      <c r="M399" s="37" t="s">
        <v>7500</v>
      </c>
      <c r="N399" s="37" t="s">
        <v>7500</v>
      </c>
      <c r="O399" s="106"/>
      <c r="P399" s="106"/>
      <c r="Q399" s="106"/>
    </row>
    <row r="400" spans="1:17" ht="17.25" customHeight="1" x14ac:dyDescent="0.3">
      <c r="A400" s="145" t="s">
        <v>7950</v>
      </c>
      <c r="B400" s="38" t="s">
        <v>778</v>
      </c>
      <c r="C400" s="38" t="s">
        <v>778</v>
      </c>
      <c r="D400" s="37" t="s">
        <v>7744</v>
      </c>
      <c r="E400" s="37">
        <v>471</v>
      </c>
      <c r="F400" s="37"/>
      <c r="G400" s="37">
        <v>7</v>
      </c>
      <c r="H400" s="37">
        <v>3.2</v>
      </c>
      <c r="I400" s="37">
        <v>3</v>
      </c>
      <c r="J400" s="37"/>
      <c r="K400" s="136" t="str">
        <f>IF(ISERROR(VLOOKUP(E400,'Edexcel vocabulary list'!D:D,1,FALSE)),"","yes")</f>
        <v>yes</v>
      </c>
      <c r="L400" s="37" t="s">
        <v>7500</v>
      </c>
      <c r="M400" s="37" t="s">
        <v>7500</v>
      </c>
      <c r="N400" s="37" t="s">
        <v>7500</v>
      </c>
      <c r="O400" s="106"/>
      <c r="P400" s="106"/>
      <c r="Q400" s="106"/>
    </row>
    <row r="401" spans="1:17" ht="17.25" customHeight="1" x14ac:dyDescent="0.3">
      <c r="A401" s="145" t="s">
        <v>7575</v>
      </c>
      <c r="B401" s="38" t="s">
        <v>7580</v>
      </c>
      <c r="C401" s="38" t="s">
        <v>3342</v>
      </c>
      <c r="D401" s="37" t="s">
        <v>7504</v>
      </c>
      <c r="E401" s="37">
        <v>37</v>
      </c>
      <c r="F401" s="37" t="s">
        <v>3318</v>
      </c>
      <c r="G401" s="37">
        <v>7</v>
      </c>
      <c r="H401" s="37">
        <v>3.1</v>
      </c>
      <c r="I401" s="37">
        <v>1</v>
      </c>
      <c r="J401" s="37"/>
      <c r="K401" s="136" t="str">
        <f>IF(ISERROR(VLOOKUP(E401,'Edexcel vocabulary list'!D:D,1,FALSE)),"","yes")</f>
        <v>yes</v>
      </c>
      <c r="L401" s="37" t="s">
        <v>7500</v>
      </c>
      <c r="M401" s="37"/>
      <c r="N401" s="37"/>
      <c r="O401" s="106"/>
      <c r="P401" s="106"/>
      <c r="Q401" s="106"/>
    </row>
    <row r="402" spans="1:17" ht="17.25" customHeight="1" x14ac:dyDescent="0.3">
      <c r="A402" s="145" t="s">
        <v>4248</v>
      </c>
      <c r="B402" s="38" t="s">
        <v>4249</v>
      </c>
      <c r="C402" s="38" t="s">
        <v>3344</v>
      </c>
      <c r="D402" s="37" t="s">
        <v>65</v>
      </c>
      <c r="E402" s="37">
        <v>43</v>
      </c>
      <c r="F402" s="37" t="s">
        <v>405</v>
      </c>
      <c r="G402" s="37">
        <v>7</v>
      </c>
      <c r="H402" s="37">
        <v>3.1</v>
      </c>
      <c r="I402" s="37">
        <v>1</v>
      </c>
      <c r="J402" s="37"/>
      <c r="K402" s="136" t="str">
        <f>IF(ISERROR(VLOOKUP(E402,'Edexcel vocabulary list'!D:D,1,FALSE)),"","yes")</f>
        <v>yes</v>
      </c>
      <c r="L402" s="37" t="s">
        <v>7500</v>
      </c>
      <c r="M402" s="37"/>
      <c r="N402" s="37"/>
      <c r="O402" s="106"/>
      <c r="P402" s="106"/>
      <c r="Q402" s="106"/>
    </row>
    <row r="403" spans="1:17" ht="17.25" customHeight="1" x14ac:dyDescent="0.3">
      <c r="A403" s="145" t="s">
        <v>7745</v>
      </c>
      <c r="B403" s="38" t="s">
        <v>575</v>
      </c>
      <c r="C403" s="38" t="s">
        <v>575</v>
      </c>
      <c r="D403" s="37" t="s">
        <v>3302</v>
      </c>
      <c r="E403" s="37">
        <v>471</v>
      </c>
      <c r="F403" s="37"/>
      <c r="G403" s="37">
        <v>7</v>
      </c>
      <c r="H403" s="37">
        <v>3.2</v>
      </c>
      <c r="I403" s="37">
        <v>3</v>
      </c>
      <c r="J403" s="37"/>
      <c r="K403" s="136"/>
      <c r="L403" s="37" t="s">
        <v>7500</v>
      </c>
      <c r="M403" s="37" t="s">
        <v>7500</v>
      </c>
      <c r="N403" s="37" t="s">
        <v>7500</v>
      </c>
      <c r="O403" s="106"/>
      <c r="P403" s="106"/>
      <c r="Q403" s="106"/>
    </row>
    <row r="404" spans="1:17" ht="17.25" customHeight="1" x14ac:dyDescent="0.3">
      <c r="A404" s="145" t="s">
        <v>3659</v>
      </c>
      <c r="B404" s="38" t="s">
        <v>1530</v>
      </c>
      <c r="C404" s="38" t="s">
        <v>1530</v>
      </c>
      <c r="D404" s="37" t="s">
        <v>3302</v>
      </c>
      <c r="E404" s="37">
        <v>1278</v>
      </c>
      <c r="F404" s="37" t="s">
        <v>3497</v>
      </c>
      <c r="G404" s="37">
        <v>7</v>
      </c>
      <c r="H404" s="37">
        <v>3.2</v>
      </c>
      <c r="I404" s="37">
        <v>3</v>
      </c>
      <c r="J404" s="37" t="s">
        <v>63</v>
      </c>
      <c r="K404" s="136" t="str">
        <f>IF(ISERROR(VLOOKUP(E404,'Edexcel vocabulary list'!D:D,1,FALSE)),"","yes")</f>
        <v>yes</v>
      </c>
      <c r="L404" s="37" t="s">
        <v>7500</v>
      </c>
      <c r="M404" s="37" t="s">
        <v>7500</v>
      </c>
      <c r="N404" s="37" t="s">
        <v>7500</v>
      </c>
      <c r="O404" s="106"/>
      <c r="P404" s="106"/>
      <c r="Q404" s="106"/>
    </row>
    <row r="405" spans="1:17" ht="17.25" customHeight="1" x14ac:dyDescent="0.3">
      <c r="A405" s="145" t="s">
        <v>7932</v>
      </c>
      <c r="B405" s="38" t="s">
        <v>3535</v>
      </c>
      <c r="C405" s="38" t="s">
        <v>3535</v>
      </c>
      <c r="D405" s="37" t="s">
        <v>88</v>
      </c>
      <c r="E405" s="37">
        <v>1906</v>
      </c>
      <c r="F405" s="37"/>
      <c r="G405" s="37">
        <v>7</v>
      </c>
      <c r="H405" s="37">
        <v>3.2</v>
      </c>
      <c r="I405" s="37">
        <v>3</v>
      </c>
      <c r="J405" s="37"/>
      <c r="K405" s="136" t="str">
        <f>IF(ISERROR(VLOOKUP(E405,'Edexcel vocabulary list'!D:D,1,FALSE)),"","yes")</f>
        <v/>
      </c>
      <c r="L405" s="37" t="s">
        <v>7500</v>
      </c>
      <c r="M405" s="37" t="s">
        <v>7500</v>
      </c>
      <c r="N405" s="37" t="s">
        <v>7500</v>
      </c>
      <c r="O405" s="106"/>
      <c r="P405" s="106"/>
      <c r="Q405" s="106"/>
    </row>
    <row r="406" spans="1:17" ht="17.100000000000001" customHeight="1" x14ac:dyDescent="0.3">
      <c r="A406" s="145" t="s">
        <v>3397</v>
      </c>
      <c r="B406" s="38" t="s">
        <v>4273</v>
      </c>
      <c r="C406" s="38" t="s">
        <v>4273</v>
      </c>
      <c r="D406" s="37" t="s">
        <v>90</v>
      </c>
      <c r="E406" s="37">
        <v>294</v>
      </c>
      <c r="F406" s="37"/>
      <c r="G406" s="37">
        <v>7</v>
      </c>
      <c r="H406" s="37">
        <v>3.2</v>
      </c>
      <c r="I406" s="37">
        <v>3</v>
      </c>
      <c r="J406" s="37"/>
      <c r="K406" s="136" t="str">
        <f>IF(ISERROR(VLOOKUP(E406,'Edexcel vocabulary list'!D:D,1,FALSE)),"","yes")</f>
        <v>yes</v>
      </c>
      <c r="L406" s="37" t="s">
        <v>7500</v>
      </c>
      <c r="M406" s="37" t="s">
        <v>7500</v>
      </c>
      <c r="N406" s="37" t="s">
        <v>7500</v>
      </c>
      <c r="O406" s="106"/>
      <c r="P406" s="106"/>
      <c r="Q406" s="106"/>
    </row>
    <row r="407" spans="1:17" ht="17.100000000000001" customHeight="1" x14ac:dyDescent="0.3">
      <c r="A407" s="145" t="s">
        <v>7573</v>
      </c>
      <c r="B407" s="106" t="s">
        <v>7578</v>
      </c>
      <c r="C407" s="38" t="s">
        <v>3337</v>
      </c>
      <c r="D407" s="37" t="s">
        <v>65</v>
      </c>
      <c r="E407" s="37">
        <v>37</v>
      </c>
      <c r="F407" s="37" t="s">
        <v>3318</v>
      </c>
      <c r="G407" s="37">
        <v>7</v>
      </c>
      <c r="H407" s="37">
        <v>3.1</v>
      </c>
      <c r="I407" s="37">
        <v>1</v>
      </c>
      <c r="J407" s="37"/>
      <c r="K407" s="136" t="str">
        <f>IF(ISERROR(VLOOKUP(E407,'Edexcel vocabulary list'!D:D,1,FALSE)),"","yes")</f>
        <v>yes</v>
      </c>
      <c r="L407" s="37" t="s">
        <v>7500</v>
      </c>
      <c r="M407" s="37"/>
      <c r="N407" s="37"/>
      <c r="O407" s="106"/>
      <c r="P407" s="106"/>
      <c r="Q407" s="106"/>
    </row>
    <row r="408" spans="1:17" ht="17.100000000000001" customHeight="1" x14ac:dyDescent="0.3">
      <c r="A408" s="145" t="s">
        <v>3367</v>
      </c>
      <c r="B408" s="38" t="s">
        <v>4274</v>
      </c>
      <c r="C408" s="38" t="s">
        <v>4274</v>
      </c>
      <c r="D408" s="37" t="s">
        <v>88</v>
      </c>
      <c r="E408" s="37">
        <v>79</v>
      </c>
      <c r="F408" s="37"/>
      <c r="G408" s="37">
        <v>7</v>
      </c>
      <c r="H408" s="37">
        <v>3.2</v>
      </c>
      <c r="I408" s="37">
        <v>3</v>
      </c>
      <c r="J408" s="37"/>
      <c r="K408" s="136" t="str">
        <f>IF(ISERROR(VLOOKUP(E408,'Edexcel vocabulary list'!D:D,1,FALSE)),"","yes")</f>
        <v>yes</v>
      </c>
      <c r="L408" s="37" t="s">
        <v>7500</v>
      </c>
      <c r="M408" s="37" t="s">
        <v>7500</v>
      </c>
      <c r="N408" s="37" t="s">
        <v>7500</v>
      </c>
      <c r="O408" s="106"/>
      <c r="P408" s="106"/>
      <c r="Q408" s="106"/>
    </row>
    <row r="409" spans="1:17" ht="17.100000000000001" customHeight="1" x14ac:dyDescent="0.3">
      <c r="A409" s="145" t="s">
        <v>238</v>
      </c>
      <c r="B409" s="38" t="s">
        <v>7621</v>
      </c>
      <c r="C409" s="38" t="s">
        <v>3663</v>
      </c>
      <c r="D409" s="37" t="s">
        <v>7503</v>
      </c>
      <c r="E409" s="37">
        <v>162</v>
      </c>
      <c r="F409" s="37"/>
      <c r="G409" s="37">
        <v>7</v>
      </c>
      <c r="H409" s="37">
        <v>3.2</v>
      </c>
      <c r="I409" s="37">
        <v>3</v>
      </c>
      <c r="J409" s="37" t="s">
        <v>63</v>
      </c>
      <c r="K409" s="136" t="str">
        <f>IF(ISERROR(VLOOKUP(E409,'Edexcel vocabulary list'!D:D,1,FALSE)),"","yes")</f>
        <v/>
      </c>
      <c r="L409" s="37" t="s">
        <v>7500</v>
      </c>
      <c r="M409" s="37" t="s">
        <v>7500</v>
      </c>
      <c r="N409" s="37" t="s">
        <v>7500</v>
      </c>
      <c r="O409" s="106"/>
      <c r="P409" s="106"/>
      <c r="Q409" s="106"/>
    </row>
    <row r="410" spans="1:17" ht="17.100000000000001" customHeight="1" x14ac:dyDescent="0.3">
      <c r="A410" s="145" t="s">
        <v>445</v>
      </c>
      <c r="B410" s="38" t="s">
        <v>8084</v>
      </c>
      <c r="C410" s="38" t="s">
        <v>8085</v>
      </c>
      <c r="D410" s="37" t="s">
        <v>7503</v>
      </c>
      <c r="E410" s="37">
        <v>184</v>
      </c>
      <c r="F410" s="37"/>
      <c r="G410" s="37">
        <v>7</v>
      </c>
      <c r="H410" s="37">
        <v>3.2</v>
      </c>
      <c r="I410" s="37">
        <v>3</v>
      </c>
      <c r="J410" s="37"/>
      <c r="K410" s="136"/>
      <c r="L410" s="37" t="s">
        <v>7500</v>
      </c>
      <c r="M410" s="37" t="s">
        <v>7500</v>
      </c>
      <c r="N410" s="37" t="s">
        <v>7500</v>
      </c>
      <c r="O410" s="106"/>
      <c r="P410" s="106"/>
      <c r="Q410" s="106"/>
    </row>
    <row r="411" spans="1:17" ht="17.25" customHeight="1" x14ac:dyDescent="0.3">
      <c r="A411" s="145" t="s">
        <v>381</v>
      </c>
      <c r="B411" s="38" t="s">
        <v>7622</v>
      </c>
      <c r="C411" s="38" t="s">
        <v>3664</v>
      </c>
      <c r="D411" s="37" t="s">
        <v>7503</v>
      </c>
      <c r="E411" s="37">
        <v>163</v>
      </c>
      <c r="F411" s="37"/>
      <c r="G411" s="37">
        <v>7</v>
      </c>
      <c r="H411" s="37">
        <v>3.2</v>
      </c>
      <c r="I411" s="37">
        <v>3</v>
      </c>
      <c r="J411" s="37" t="s">
        <v>63</v>
      </c>
      <c r="K411" s="136" t="str">
        <f>IF(ISERROR(VLOOKUP(E411,'Edexcel vocabulary list'!D:D,1,FALSE)),"","yes")</f>
        <v>yes</v>
      </c>
      <c r="L411" s="37" t="s">
        <v>7500</v>
      </c>
      <c r="M411" s="37" t="s">
        <v>7500</v>
      </c>
      <c r="N411" s="37" t="s">
        <v>7500</v>
      </c>
      <c r="O411" s="106"/>
      <c r="P411" s="106"/>
      <c r="Q411" s="106"/>
    </row>
    <row r="412" spans="1:17" ht="17.25" customHeight="1" x14ac:dyDescent="0.3">
      <c r="A412" s="145" t="s">
        <v>4244</v>
      </c>
      <c r="B412" s="38" t="s">
        <v>4245</v>
      </c>
      <c r="C412" s="38" t="s">
        <v>3339</v>
      </c>
      <c r="D412" s="37" t="s">
        <v>65</v>
      </c>
      <c r="E412" s="37">
        <v>43</v>
      </c>
      <c r="F412" s="37" t="s">
        <v>405</v>
      </c>
      <c r="G412" s="37">
        <v>7</v>
      </c>
      <c r="H412" s="37">
        <v>3.1</v>
      </c>
      <c r="I412" s="37">
        <v>1</v>
      </c>
      <c r="J412" s="37"/>
      <c r="K412" s="136" t="str">
        <f>IF(ISERROR(VLOOKUP(E412,'Edexcel vocabulary list'!D:D,1,FALSE)),"","yes")</f>
        <v>yes</v>
      </c>
      <c r="L412" s="37" t="s">
        <v>7500</v>
      </c>
      <c r="M412" s="37"/>
      <c r="N412" s="37"/>
      <c r="O412" s="106"/>
      <c r="P412" s="106"/>
      <c r="Q412" s="106"/>
    </row>
    <row r="413" spans="1:17" ht="17.25" customHeight="1" x14ac:dyDescent="0.3">
      <c r="A413" s="145" t="s">
        <v>7936</v>
      </c>
      <c r="B413" s="38" t="s">
        <v>3665</v>
      </c>
      <c r="C413" s="38" t="s">
        <v>3665</v>
      </c>
      <c r="D413" s="37" t="s">
        <v>88</v>
      </c>
      <c r="E413" s="37">
        <v>1409</v>
      </c>
      <c r="F413" s="37"/>
      <c r="G413" s="37">
        <v>7</v>
      </c>
      <c r="H413" s="37">
        <v>3.2</v>
      </c>
      <c r="I413" s="37">
        <v>4</v>
      </c>
      <c r="J413" s="37" t="s">
        <v>63</v>
      </c>
      <c r="K413" s="136" t="str">
        <f>IF(ISERROR(VLOOKUP(E413,'Edexcel vocabulary list'!D:D,1,FALSE)),"","yes")</f>
        <v>yes</v>
      </c>
      <c r="L413" s="37" t="s">
        <v>7500</v>
      </c>
      <c r="M413" s="37" t="s">
        <v>7500</v>
      </c>
      <c r="N413" s="37" t="s">
        <v>7500</v>
      </c>
      <c r="O413" s="106"/>
      <c r="P413" s="106"/>
      <c r="Q413" s="106"/>
    </row>
    <row r="414" spans="1:17" ht="17.25" customHeight="1" x14ac:dyDescent="0.3">
      <c r="A414" s="145" t="s">
        <v>7627</v>
      </c>
      <c r="B414" s="38" t="s">
        <v>7628</v>
      </c>
      <c r="C414" s="38" t="s">
        <v>3680</v>
      </c>
      <c r="D414" s="37" t="s">
        <v>67</v>
      </c>
      <c r="E414" s="37">
        <v>350</v>
      </c>
      <c r="F414" s="37"/>
      <c r="G414" s="37">
        <v>7</v>
      </c>
      <c r="H414" s="37">
        <v>3.2</v>
      </c>
      <c r="I414" s="37">
        <v>4</v>
      </c>
      <c r="J414" s="37"/>
      <c r="K414" s="136" t="str">
        <f>IF(ISERROR(VLOOKUP(E414,'Edexcel vocabulary list'!D:D,1,FALSE)),"","yes")</f>
        <v/>
      </c>
      <c r="L414" s="37" t="s">
        <v>7500</v>
      </c>
      <c r="M414" s="37"/>
      <c r="N414" s="37"/>
      <c r="O414" s="106"/>
      <c r="P414" s="106"/>
      <c r="Q414" s="106"/>
    </row>
    <row r="415" spans="1:17" ht="17.25" customHeight="1" x14ac:dyDescent="0.3">
      <c r="A415" s="145" t="s">
        <v>3662</v>
      </c>
      <c r="B415" s="38" t="s">
        <v>7625</v>
      </c>
      <c r="C415" s="38" t="s">
        <v>3680</v>
      </c>
      <c r="D415" s="37" t="s">
        <v>67</v>
      </c>
      <c r="E415" s="37">
        <v>350</v>
      </c>
      <c r="F415" s="37"/>
      <c r="G415" s="37">
        <v>7</v>
      </c>
      <c r="H415" s="37">
        <v>3.2</v>
      </c>
      <c r="I415" s="37">
        <v>4</v>
      </c>
      <c r="J415" s="37"/>
      <c r="K415" s="136" t="str">
        <f>IF(ISERROR(VLOOKUP(E415,'Edexcel vocabulary list'!D:D,1,FALSE)),"","yes")</f>
        <v/>
      </c>
      <c r="L415" s="37" t="s">
        <v>7500</v>
      </c>
      <c r="M415" s="37" t="s">
        <v>7500</v>
      </c>
      <c r="N415" s="37" t="s">
        <v>7500</v>
      </c>
      <c r="O415" s="106"/>
      <c r="P415" s="106"/>
      <c r="Q415" s="106"/>
    </row>
    <row r="416" spans="1:17" ht="17.25" customHeight="1" x14ac:dyDescent="0.3">
      <c r="A416" s="145" t="s">
        <v>7934</v>
      </c>
      <c r="B416" s="38" t="s">
        <v>7713</v>
      </c>
      <c r="C416" s="38" t="s">
        <v>7713</v>
      </c>
      <c r="D416" s="37" t="s">
        <v>67</v>
      </c>
      <c r="E416" s="37">
        <v>844</v>
      </c>
      <c r="F416" s="37"/>
      <c r="G416" s="37">
        <v>7</v>
      </c>
      <c r="H416" s="37">
        <v>3.2</v>
      </c>
      <c r="I416" s="37">
        <v>4</v>
      </c>
      <c r="J416" s="37" t="s">
        <v>63</v>
      </c>
      <c r="K416" s="136" t="str">
        <f>IF(ISERROR(VLOOKUP(E416,'Edexcel vocabulary list'!D:D,1,FALSE)),"","yes")</f>
        <v>yes</v>
      </c>
      <c r="L416" s="37" t="s">
        <v>7500</v>
      </c>
      <c r="M416" s="37" t="s">
        <v>7500</v>
      </c>
      <c r="N416" s="37" t="s">
        <v>7500</v>
      </c>
      <c r="O416" s="106"/>
      <c r="P416" s="106"/>
      <c r="Q416" s="106"/>
    </row>
    <row r="417" spans="1:17" ht="17.25" customHeight="1" x14ac:dyDescent="0.3">
      <c r="A417" s="145" t="s">
        <v>7937</v>
      </c>
      <c r="B417" s="38" t="s">
        <v>4762</v>
      </c>
      <c r="C417" s="38" t="s">
        <v>4762</v>
      </c>
      <c r="D417" s="37" t="s">
        <v>69</v>
      </c>
      <c r="E417" s="37"/>
      <c r="F417" s="37"/>
      <c r="G417" s="37">
        <v>7</v>
      </c>
      <c r="H417" s="37">
        <v>3.2</v>
      </c>
      <c r="I417" s="37">
        <v>4</v>
      </c>
      <c r="J417" s="37"/>
      <c r="K417" s="136" t="str">
        <f>IF(ISERROR(VLOOKUP(E417,'Edexcel vocabulary list'!D:D,1,FALSE)),"","yes")</f>
        <v/>
      </c>
      <c r="L417" s="37" t="s">
        <v>7500</v>
      </c>
      <c r="M417" s="37" t="s">
        <v>7500</v>
      </c>
      <c r="N417" s="37" t="s">
        <v>7500</v>
      </c>
      <c r="O417" s="106"/>
      <c r="P417" s="106"/>
      <c r="Q417" s="106"/>
    </row>
    <row r="418" spans="1:17" ht="17.25" customHeight="1" x14ac:dyDescent="0.3">
      <c r="A418" s="145" t="s">
        <v>7935</v>
      </c>
      <c r="B418" s="38" t="s">
        <v>3413</v>
      </c>
      <c r="C418" s="38" t="s">
        <v>3413</v>
      </c>
      <c r="D418" s="37" t="s">
        <v>90</v>
      </c>
      <c r="E418" s="37">
        <v>480</v>
      </c>
      <c r="F418" s="37"/>
      <c r="G418" s="37">
        <v>7</v>
      </c>
      <c r="H418" s="37">
        <v>3.2</v>
      </c>
      <c r="I418" s="37">
        <v>4</v>
      </c>
      <c r="J418" s="37"/>
      <c r="K418" s="136" t="str">
        <f>IF(ISERROR(VLOOKUP(E418,'Edexcel vocabulary list'!D:D,1,FALSE)),"","yes")</f>
        <v/>
      </c>
      <c r="L418" s="37" t="s">
        <v>7500</v>
      </c>
      <c r="M418" s="37" t="s">
        <v>7500</v>
      </c>
      <c r="N418" s="37" t="s">
        <v>7500</v>
      </c>
      <c r="O418" s="106"/>
      <c r="P418" s="106"/>
      <c r="Q418" s="106"/>
    </row>
    <row r="419" spans="1:17" ht="17.25" customHeight="1" x14ac:dyDescent="0.3">
      <c r="A419" s="145" t="s">
        <v>7623</v>
      </c>
      <c r="B419" s="38" t="s">
        <v>7626</v>
      </c>
      <c r="C419" s="38" t="s">
        <v>1570</v>
      </c>
      <c r="D419" s="37" t="s">
        <v>67</v>
      </c>
      <c r="E419" s="37">
        <v>380</v>
      </c>
      <c r="F419" s="37"/>
      <c r="G419" s="37">
        <v>7</v>
      </c>
      <c r="H419" s="37">
        <v>3.2</v>
      </c>
      <c r="I419" s="37">
        <v>4</v>
      </c>
      <c r="J419" s="37" t="s">
        <v>63</v>
      </c>
      <c r="K419" s="136" t="str">
        <f>IF(ISERROR(VLOOKUP(E419,'Edexcel vocabulary list'!D:D,1,FALSE)),"","yes")</f>
        <v>yes</v>
      </c>
      <c r="L419" s="37" t="s">
        <v>7500</v>
      </c>
      <c r="M419" s="37"/>
      <c r="N419" s="37"/>
      <c r="O419" s="106"/>
      <c r="P419" s="106"/>
      <c r="Q419" s="106"/>
    </row>
    <row r="420" spans="1:17" ht="17.25" customHeight="1" x14ac:dyDescent="0.3">
      <c r="A420" s="145" t="s">
        <v>409</v>
      </c>
      <c r="B420" s="38" t="s">
        <v>7624</v>
      </c>
      <c r="C420" s="38" t="s">
        <v>1570</v>
      </c>
      <c r="D420" s="37" t="s">
        <v>67</v>
      </c>
      <c r="E420" s="37">
        <v>380</v>
      </c>
      <c r="F420" s="37"/>
      <c r="G420" s="37">
        <v>7</v>
      </c>
      <c r="H420" s="37">
        <v>3.2</v>
      </c>
      <c r="I420" s="37">
        <v>4</v>
      </c>
      <c r="J420" s="37" t="s">
        <v>63</v>
      </c>
      <c r="K420" s="136" t="str">
        <f>IF(ISERROR(VLOOKUP(E420,'Edexcel vocabulary list'!D:D,1,FALSE)),"","yes")</f>
        <v>yes</v>
      </c>
      <c r="L420" s="37" t="s">
        <v>7500</v>
      </c>
      <c r="M420" s="37" t="s">
        <v>7500</v>
      </c>
      <c r="N420" s="37" t="s">
        <v>7500</v>
      </c>
      <c r="O420" s="106"/>
      <c r="P420" s="106"/>
      <c r="Q420" s="106"/>
    </row>
    <row r="421" spans="1:17" ht="17.25" customHeight="1" x14ac:dyDescent="0.3">
      <c r="A421" s="145" t="s">
        <v>3660</v>
      </c>
      <c r="B421" s="38" t="s">
        <v>875</v>
      </c>
      <c r="C421" s="38" t="s">
        <v>875</v>
      </c>
      <c r="D421" s="37" t="s">
        <v>3302</v>
      </c>
      <c r="E421" s="37">
        <v>1208</v>
      </c>
      <c r="F421" s="37"/>
      <c r="G421" s="37">
        <v>7</v>
      </c>
      <c r="H421" s="37">
        <v>3.2</v>
      </c>
      <c r="I421" s="37">
        <v>4</v>
      </c>
      <c r="J421" s="37" t="s">
        <v>63</v>
      </c>
      <c r="K421" s="136" t="str">
        <f>IF(ISERROR(VLOOKUP(E421,'Edexcel vocabulary list'!D:D,1,FALSE)),"","yes")</f>
        <v>yes</v>
      </c>
      <c r="L421" s="37" t="s">
        <v>7500</v>
      </c>
      <c r="M421" s="37" t="s">
        <v>7500</v>
      </c>
      <c r="N421" s="37" t="s">
        <v>7500</v>
      </c>
      <c r="O421" s="106"/>
      <c r="P421" s="106"/>
      <c r="Q421" s="106"/>
    </row>
    <row r="422" spans="1:17" ht="17.25" customHeight="1" x14ac:dyDescent="0.3">
      <c r="A422" s="145" t="s">
        <v>3450</v>
      </c>
      <c r="B422" s="38" t="s">
        <v>1327</v>
      </c>
      <c r="C422" s="38" t="s">
        <v>1327</v>
      </c>
      <c r="D422" s="37" t="s">
        <v>3302</v>
      </c>
      <c r="E422" s="37">
        <v>871</v>
      </c>
      <c r="F422" s="37"/>
      <c r="G422" s="37">
        <v>7</v>
      </c>
      <c r="H422" s="37">
        <v>3.2</v>
      </c>
      <c r="I422" s="37">
        <v>4</v>
      </c>
      <c r="J422" s="37" t="s">
        <v>63</v>
      </c>
      <c r="K422" s="136" t="str">
        <f>IF(ISERROR(VLOOKUP(E422,'Edexcel vocabulary list'!D:D,1,FALSE)),"","yes")</f>
        <v>yes</v>
      </c>
      <c r="L422" s="37" t="s">
        <v>7500</v>
      </c>
      <c r="M422" s="37" t="s">
        <v>7500</v>
      </c>
      <c r="N422" s="37" t="s">
        <v>7500</v>
      </c>
      <c r="O422" s="106"/>
      <c r="P422" s="106"/>
      <c r="Q422" s="106"/>
    </row>
    <row r="423" spans="1:17" ht="17.25" customHeight="1" x14ac:dyDescent="0.3">
      <c r="A423" s="145" t="s">
        <v>7596</v>
      </c>
      <c r="B423" s="38" t="s">
        <v>7601</v>
      </c>
      <c r="C423" s="38" t="s">
        <v>3340</v>
      </c>
      <c r="D423" s="37" t="s">
        <v>7504</v>
      </c>
      <c r="E423" s="37">
        <v>88</v>
      </c>
      <c r="F423" s="37" t="s">
        <v>3271</v>
      </c>
      <c r="G423" s="37">
        <v>7</v>
      </c>
      <c r="H423" s="37">
        <v>3.1</v>
      </c>
      <c r="I423" s="37">
        <v>2</v>
      </c>
      <c r="J423" s="37"/>
      <c r="K423" s="136" t="str">
        <f>IF(ISERROR(VLOOKUP(E423,'Edexcel vocabulary list'!D:D,1,FALSE)),"","yes")</f>
        <v>yes</v>
      </c>
      <c r="L423" s="37" t="s">
        <v>7500</v>
      </c>
      <c r="M423" s="37"/>
      <c r="N423" s="37"/>
      <c r="O423" s="106"/>
      <c r="P423" s="106"/>
      <c r="Q423" s="106"/>
    </row>
    <row r="424" spans="1:17" ht="17.25" customHeight="1" x14ac:dyDescent="0.3">
      <c r="A424" s="145" t="s">
        <v>7584</v>
      </c>
      <c r="B424" s="38" t="s">
        <v>7589</v>
      </c>
      <c r="C424" s="38" t="s">
        <v>3343</v>
      </c>
      <c r="D424" s="37" t="s">
        <v>7504</v>
      </c>
      <c r="E424" s="37">
        <v>309</v>
      </c>
      <c r="F424" s="37" t="s">
        <v>469</v>
      </c>
      <c r="G424" s="37">
        <v>7</v>
      </c>
      <c r="H424" s="37">
        <v>3.1</v>
      </c>
      <c r="I424" s="37">
        <v>2</v>
      </c>
      <c r="J424" s="37"/>
      <c r="K424" s="136" t="str">
        <f>IF(ISERROR(VLOOKUP(E424,'Edexcel vocabulary list'!D:D,1,FALSE)),"","yes")</f>
        <v>yes</v>
      </c>
      <c r="L424" s="37" t="s">
        <v>7500</v>
      </c>
      <c r="M424" s="37"/>
      <c r="N424" s="37"/>
      <c r="O424" s="106"/>
      <c r="P424" s="106"/>
      <c r="Q424" s="106"/>
    </row>
    <row r="425" spans="1:17" ht="17.25" customHeight="1" x14ac:dyDescent="0.3">
      <c r="A425" s="145" t="s">
        <v>7594</v>
      </c>
      <c r="B425" s="38" t="s">
        <v>7599</v>
      </c>
      <c r="C425" s="38" t="s">
        <v>3336</v>
      </c>
      <c r="D425" s="37" t="s">
        <v>7504</v>
      </c>
      <c r="E425" s="37">
        <v>88</v>
      </c>
      <c r="F425" s="37" t="s">
        <v>3271</v>
      </c>
      <c r="G425" s="37">
        <v>7</v>
      </c>
      <c r="H425" s="37">
        <v>3.1</v>
      </c>
      <c r="I425" s="37">
        <v>2</v>
      </c>
      <c r="J425" s="37"/>
      <c r="K425" s="136" t="str">
        <f>IF(ISERROR(VLOOKUP(E425,'Edexcel vocabulary list'!D:D,1,FALSE)),"","yes")</f>
        <v>yes</v>
      </c>
      <c r="L425" s="37" t="s">
        <v>7500</v>
      </c>
      <c r="M425" s="37"/>
      <c r="N425" s="37"/>
      <c r="O425" s="106"/>
      <c r="P425" s="106"/>
      <c r="Q425" s="106"/>
    </row>
    <row r="426" spans="1:17" ht="17.25" customHeight="1" x14ac:dyDescent="0.3">
      <c r="A426" s="145" t="s">
        <v>3661</v>
      </c>
      <c r="B426" s="38" t="s">
        <v>7641</v>
      </c>
      <c r="C426" s="38" t="s">
        <v>3670</v>
      </c>
      <c r="D426" s="37" t="s">
        <v>7503</v>
      </c>
      <c r="E426" s="37">
        <v>39</v>
      </c>
      <c r="F426" s="37"/>
      <c r="G426" s="37">
        <v>7</v>
      </c>
      <c r="H426" s="37">
        <v>3.2</v>
      </c>
      <c r="I426" s="37">
        <v>5</v>
      </c>
      <c r="J426" s="37" t="s">
        <v>63</v>
      </c>
      <c r="K426" s="136" t="str">
        <f>IF(ISERROR(VLOOKUP(E426,'Edexcel vocabulary list'!D:D,1,FALSE)),"","yes")</f>
        <v>yes</v>
      </c>
      <c r="L426" s="37" t="s">
        <v>7500</v>
      </c>
      <c r="M426" s="37" t="s">
        <v>7500</v>
      </c>
      <c r="N426" s="37" t="s">
        <v>7500</v>
      </c>
      <c r="O426" s="106"/>
      <c r="P426" s="106"/>
      <c r="Q426" s="106"/>
    </row>
    <row r="427" spans="1:17" ht="17.25" customHeight="1" x14ac:dyDescent="0.3">
      <c r="A427" s="145" t="s">
        <v>7582</v>
      </c>
      <c r="B427" s="38" t="s">
        <v>7587</v>
      </c>
      <c r="C427" s="38" t="s">
        <v>3338</v>
      </c>
      <c r="D427" s="37" t="s">
        <v>7504</v>
      </c>
      <c r="E427" s="37">
        <v>309</v>
      </c>
      <c r="F427" s="37" t="s">
        <v>469</v>
      </c>
      <c r="G427" s="37">
        <v>7</v>
      </c>
      <c r="H427" s="37">
        <v>3.1</v>
      </c>
      <c r="I427" s="37">
        <v>2</v>
      </c>
      <c r="J427" s="37"/>
      <c r="K427" s="136" t="str">
        <f>IF(ISERROR(VLOOKUP(E427,'Edexcel vocabulary list'!D:D,1,FALSE)),"","yes")</f>
        <v>yes</v>
      </c>
      <c r="L427" s="37" t="s">
        <v>7500</v>
      </c>
      <c r="M427" s="37"/>
      <c r="N427" s="37"/>
      <c r="O427" s="106"/>
      <c r="P427" s="106"/>
      <c r="Q427" s="106"/>
    </row>
    <row r="428" spans="1:17" ht="17.25" customHeight="1" x14ac:dyDescent="0.3">
      <c r="A428" s="145" t="s">
        <v>7640</v>
      </c>
      <c r="B428" s="38" t="s">
        <v>7656</v>
      </c>
      <c r="C428" s="38" t="s">
        <v>8285</v>
      </c>
      <c r="D428" s="37" t="s">
        <v>7503</v>
      </c>
      <c r="E428" s="37">
        <v>57</v>
      </c>
      <c r="F428" s="37" t="s">
        <v>506</v>
      </c>
      <c r="G428" s="37">
        <v>7</v>
      </c>
      <c r="H428" s="37">
        <v>3.2</v>
      </c>
      <c r="I428" s="37">
        <v>5</v>
      </c>
      <c r="J428" s="37"/>
      <c r="K428" s="136" t="str">
        <f>IF(ISERROR(VLOOKUP(E428,'Edexcel vocabulary list'!D:D,1,FALSE)),"","yes")</f>
        <v>yes</v>
      </c>
      <c r="L428" s="37" t="s">
        <v>7500</v>
      </c>
      <c r="M428" s="37"/>
      <c r="N428" s="37"/>
      <c r="O428" s="106"/>
      <c r="P428" s="106"/>
      <c r="Q428" s="106"/>
    </row>
    <row r="429" spans="1:17" ht="17.25" customHeight="1" x14ac:dyDescent="0.3">
      <c r="A429" s="145" t="s">
        <v>3537</v>
      </c>
      <c r="B429" s="38" t="s">
        <v>884</v>
      </c>
      <c r="C429" s="38" t="s">
        <v>884</v>
      </c>
      <c r="D429" s="37" t="s">
        <v>88</v>
      </c>
      <c r="E429" s="37">
        <v>1976</v>
      </c>
      <c r="F429" s="37"/>
      <c r="G429" s="37">
        <v>7</v>
      </c>
      <c r="H429" s="37">
        <v>3.2</v>
      </c>
      <c r="I429" s="37">
        <v>5</v>
      </c>
      <c r="J429" s="37"/>
      <c r="K429" s="136"/>
      <c r="L429" s="37" t="s">
        <v>7500</v>
      </c>
      <c r="M429" s="37" t="s">
        <v>7500</v>
      </c>
      <c r="N429" s="37" t="s">
        <v>7500</v>
      </c>
      <c r="O429" s="106"/>
      <c r="P429" s="106"/>
      <c r="Q429" s="106"/>
    </row>
    <row r="430" spans="1:17" ht="17.25" customHeight="1" x14ac:dyDescent="0.3">
      <c r="A430" s="145" t="s">
        <v>3512</v>
      </c>
      <c r="B430" s="38" t="s">
        <v>7647</v>
      </c>
      <c r="C430" s="38" t="s">
        <v>3671</v>
      </c>
      <c r="D430" s="37" t="s">
        <v>7503</v>
      </c>
      <c r="E430" s="37">
        <v>1378</v>
      </c>
      <c r="F430" s="37"/>
      <c r="G430" s="37">
        <v>7</v>
      </c>
      <c r="H430" s="37">
        <v>3.2</v>
      </c>
      <c r="I430" s="37">
        <v>5</v>
      </c>
      <c r="J430" s="37"/>
      <c r="K430" s="136" t="str">
        <f>IF(ISERROR(VLOOKUP(E430,'Edexcel vocabulary list'!D:D,1,FALSE)),"","yes")</f>
        <v>yes</v>
      </c>
      <c r="L430" s="37" t="s">
        <v>7500</v>
      </c>
      <c r="M430" s="37" t="s">
        <v>7500</v>
      </c>
      <c r="N430" s="37" t="s">
        <v>7500</v>
      </c>
      <c r="O430" s="106"/>
      <c r="P430" s="106"/>
      <c r="Q430" s="106"/>
    </row>
    <row r="431" spans="1:17" ht="17.25" customHeight="1" x14ac:dyDescent="0.3">
      <c r="A431" s="145" t="s">
        <v>506</v>
      </c>
      <c r="B431" s="38" t="s">
        <v>7652</v>
      </c>
      <c r="C431" s="38" t="s">
        <v>8282</v>
      </c>
      <c r="D431" s="37" t="s">
        <v>7503</v>
      </c>
      <c r="E431" s="37">
        <v>57</v>
      </c>
      <c r="F431" s="37"/>
      <c r="G431" s="37">
        <v>7</v>
      </c>
      <c r="H431" s="37">
        <v>3.2</v>
      </c>
      <c r="I431" s="37">
        <v>5</v>
      </c>
      <c r="J431" s="37" t="s">
        <v>63</v>
      </c>
      <c r="K431" s="136" t="str">
        <f>IF(ISERROR(VLOOKUP(E431,'Edexcel vocabulary list'!D:D,1,FALSE)),"","yes")</f>
        <v>yes</v>
      </c>
      <c r="L431" s="37" t="s">
        <v>7500</v>
      </c>
      <c r="M431" s="37" t="s">
        <v>7500</v>
      </c>
      <c r="N431" s="37" t="s">
        <v>7500</v>
      </c>
      <c r="O431" s="106"/>
      <c r="P431" s="106"/>
      <c r="Q431" s="106"/>
    </row>
    <row r="432" spans="1:17" ht="17.25" customHeight="1" x14ac:dyDescent="0.3">
      <c r="A432" s="145" t="s">
        <v>8099</v>
      </c>
      <c r="B432" s="38" t="s">
        <v>8103</v>
      </c>
      <c r="C432" s="38" t="s">
        <v>8105</v>
      </c>
      <c r="D432" s="37" t="s">
        <v>7504</v>
      </c>
      <c r="E432" s="37">
        <v>163</v>
      </c>
      <c r="F432" s="37" t="s">
        <v>248</v>
      </c>
      <c r="G432" s="37">
        <v>7</v>
      </c>
      <c r="H432" s="37">
        <v>3.1</v>
      </c>
      <c r="I432" s="37">
        <v>4</v>
      </c>
      <c r="J432" s="37"/>
      <c r="K432" s="136"/>
      <c r="L432" s="37" t="s">
        <v>7500</v>
      </c>
      <c r="M432" s="37"/>
      <c r="N432" s="37"/>
      <c r="O432" s="106"/>
      <c r="P432" s="106"/>
      <c r="Q432" s="106"/>
    </row>
    <row r="433" spans="1:17" ht="17.25" customHeight="1" x14ac:dyDescent="0.3">
      <c r="A433" s="145" t="s">
        <v>8097</v>
      </c>
      <c r="B433" s="38" t="s">
        <v>8101</v>
      </c>
      <c r="C433" s="38" t="s">
        <v>8104</v>
      </c>
      <c r="D433" s="37" t="s">
        <v>7504</v>
      </c>
      <c r="E433" s="37">
        <v>163</v>
      </c>
      <c r="F433" s="37" t="s">
        <v>248</v>
      </c>
      <c r="G433" s="37">
        <v>7</v>
      </c>
      <c r="H433" s="37">
        <v>3.1</v>
      </c>
      <c r="I433" s="37">
        <v>4</v>
      </c>
      <c r="J433" s="37"/>
      <c r="K433" s="37"/>
      <c r="L433" s="37" t="s">
        <v>7500</v>
      </c>
      <c r="M433" s="37"/>
      <c r="N433" s="37"/>
      <c r="O433" s="106"/>
      <c r="P433" s="106"/>
      <c r="Q433" s="106"/>
    </row>
    <row r="434" spans="1:17" ht="17.25" customHeight="1" x14ac:dyDescent="0.3">
      <c r="A434" s="145" t="s">
        <v>402</v>
      </c>
      <c r="B434" s="38" t="s">
        <v>3931</v>
      </c>
      <c r="C434" s="38" t="s">
        <v>3669</v>
      </c>
      <c r="D434" s="37" t="s">
        <v>7503</v>
      </c>
      <c r="E434" s="37">
        <v>20</v>
      </c>
      <c r="F434" s="37"/>
      <c r="G434" s="37">
        <v>7</v>
      </c>
      <c r="H434" s="37">
        <v>3.2</v>
      </c>
      <c r="I434" s="37">
        <v>6</v>
      </c>
      <c r="J434" s="37" t="s">
        <v>63</v>
      </c>
      <c r="K434" s="136" t="str">
        <f>IF(ISERROR(VLOOKUP(E434,'Edexcel vocabulary list'!D:D,1,FALSE)),"","yes")</f>
        <v/>
      </c>
      <c r="L434" s="37" t="s">
        <v>7500</v>
      </c>
      <c r="M434" s="37" t="s">
        <v>7500</v>
      </c>
      <c r="N434" s="37" t="s">
        <v>7500</v>
      </c>
      <c r="O434" s="106"/>
      <c r="P434" s="106"/>
      <c r="Q434" s="106"/>
    </row>
    <row r="435" spans="1:17" ht="17.25" customHeight="1" x14ac:dyDescent="0.3">
      <c r="A435" s="145" t="s">
        <v>8089</v>
      </c>
      <c r="B435" s="38" t="s">
        <v>8095</v>
      </c>
      <c r="C435" s="38" t="s">
        <v>8094</v>
      </c>
      <c r="D435" s="37" t="s">
        <v>7504</v>
      </c>
      <c r="E435" s="37">
        <v>163</v>
      </c>
      <c r="F435" s="37" t="s">
        <v>381</v>
      </c>
      <c r="G435" s="37">
        <v>7</v>
      </c>
      <c r="H435" s="37">
        <v>3.2</v>
      </c>
      <c r="I435" s="37">
        <v>3</v>
      </c>
      <c r="J435" s="37"/>
      <c r="K435" s="136"/>
      <c r="L435" s="37" t="s">
        <v>7500</v>
      </c>
      <c r="M435" s="37"/>
      <c r="N435" s="37"/>
      <c r="O435" s="106"/>
      <c r="P435" s="106"/>
      <c r="Q435" s="106"/>
    </row>
    <row r="436" spans="1:17" ht="17.25" customHeight="1" x14ac:dyDescent="0.3">
      <c r="A436" s="145" t="s">
        <v>8087</v>
      </c>
      <c r="B436" s="38" t="s">
        <v>8091</v>
      </c>
      <c r="C436" s="38" t="s">
        <v>8093</v>
      </c>
      <c r="D436" s="37" t="s">
        <v>7504</v>
      </c>
      <c r="E436" s="37">
        <v>163</v>
      </c>
      <c r="F436" s="37" t="s">
        <v>381</v>
      </c>
      <c r="G436" s="37">
        <v>7</v>
      </c>
      <c r="H436" s="37">
        <v>3.2</v>
      </c>
      <c r="I436" s="37">
        <v>3</v>
      </c>
      <c r="J436" s="37"/>
      <c r="K436" s="37"/>
      <c r="L436" s="37" t="s">
        <v>7500</v>
      </c>
      <c r="M436" s="37"/>
      <c r="N436" s="37"/>
      <c r="O436" s="106"/>
      <c r="P436" s="106"/>
      <c r="Q436" s="106"/>
    </row>
    <row r="437" spans="1:17" ht="17.25" customHeight="1" x14ac:dyDescent="0.3">
      <c r="A437" s="145" t="s">
        <v>7632</v>
      </c>
      <c r="B437" s="38" t="s">
        <v>7645</v>
      </c>
      <c r="C437" s="38" t="s">
        <v>4186</v>
      </c>
      <c r="D437" s="37" t="s">
        <v>7504</v>
      </c>
      <c r="E437" s="37">
        <v>39</v>
      </c>
      <c r="F437" s="37" t="s">
        <v>239</v>
      </c>
      <c r="G437" s="37">
        <v>7</v>
      </c>
      <c r="H437" s="37">
        <v>3.2</v>
      </c>
      <c r="I437" s="37">
        <v>5</v>
      </c>
      <c r="J437" s="37"/>
      <c r="K437" s="136" t="str">
        <f>IF(ISERROR(VLOOKUP(E437,'Edexcel vocabulary list'!D:D,1,FALSE)),"","yes")</f>
        <v>yes</v>
      </c>
      <c r="L437" s="37" t="s">
        <v>7500</v>
      </c>
      <c r="M437" s="37"/>
      <c r="N437" s="37"/>
      <c r="O437" s="106"/>
      <c r="P437" s="106"/>
      <c r="Q437" s="106"/>
    </row>
    <row r="438" spans="1:17" ht="17.25" customHeight="1" x14ac:dyDescent="0.3">
      <c r="A438" s="145" t="s">
        <v>7630</v>
      </c>
      <c r="B438" s="38" t="s">
        <v>7642</v>
      </c>
      <c r="C438" s="38" t="s">
        <v>4185</v>
      </c>
      <c r="D438" s="37" t="s">
        <v>7504</v>
      </c>
      <c r="E438" s="37">
        <v>39</v>
      </c>
      <c r="F438" s="37" t="s">
        <v>239</v>
      </c>
      <c r="G438" s="37">
        <v>7</v>
      </c>
      <c r="H438" s="37">
        <v>3.2</v>
      </c>
      <c r="I438" s="37">
        <v>5</v>
      </c>
      <c r="J438" s="37"/>
      <c r="K438" s="136" t="str">
        <f>IF(ISERROR(VLOOKUP(E438,'Edexcel vocabulary list'!D:D,1,FALSE)),"","yes")</f>
        <v>yes</v>
      </c>
      <c r="L438" s="37" t="s">
        <v>7500</v>
      </c>
      <c r="M438" s="37"/>
      <c r="N438" s="37"/>
      <c r="O438" s="106"/>
      <c r="P438" s="106"/>
      <c r="Q438" s="106"/>
    </row>
    <row r="439" spans="1:17" ht="17.25" customHeight="1" x14ac:dyDescent="0.3">
      <c r="A439" s="145" t="s">
        <v>7638</v>
      </c>
      <c r="B439" s="38" t="s">
        <v>7654</v>
      </c>
      <c r="C439" s="38" t="s">
        <v>8284</v>
      </c>
      <c r="D439" s="37" t="s">
        <v>7504</v>
      </c>
      <c r="E439" s="37">
        <v>57</v>
      </c>
      <c r="F439" s="37" t="s">
        <v>506</v>
      </c>
      <c r="G439" s="37">
        <v>7</v>
      </c>
      <c r="H439" s="37">
        <v>3.2</v>
      </c>
      <c r="I439" s="37">
        <v>5</v>
      </c>
      <c r="J439" s="37"/>
      <c r="K439" s="136" t="str">
        <f>IF(ISERROR(VLOOKUP(E439,'Edexcel vocabulary list'!D:D,1,FALSE)),"","yes")</f>
        <v>yes</v>
      </c>
      <c r="L439" s="37" t="s">
        <v>7500</v>
      </c>
      <c r="M439" s="37"/>
      <c r="N439" s="37"/>
      <c r="O439" s="106"/>
      <c r="P439" s="106"/>
      <c r="Q439" s="106"/>
    </row>
    <row r="440" spans="1:17" ht="17.25" customHeight="1" x14ac:dyDescent="0.3">
      <c r="A440" s="145" t="s">
        <v>394</v>
      </c>
      <c r="B440" s="38" t="s">
        <v>7697</v>
      </c>
      <c r="C440" s="106" t="s">
        <v>3946</v>
      </c>
      <c r="D440" s="37" t="s">
        <v>3302</v>
      </c>
      <c r="E440" s="37">
        <v>190</v>
      </c>
      <c r="F440" s="37"/>
      <c r="G440" s="37">
        <v>7</v>
      </c>
      <c r="H440" s="37">
        <v>3.2</v>
      </c>
      <c r="I440" s="37">
        <v>6</v>
      </c>
      <c r="J440" s="37"/>
      <c r="K440" s="136" t="str">
        <f>IF(ISERROR(VLOOKUP(E440,'Edexcel vocabulary list'!D:D,1,FALSE)),"","yes")</f>
        <v>yes</v>
      </c>
      <c r="L440" s="37" t="s">
        <v>7500</v>
      </c>
      <c r="M440" s="37" t="s">
        <v>7500</v>
      </c>
      <c r="N440" s="37" t="s">
        <v>7500</v>
      </c>
      <c r="O440" s="106"/>
      <c r="P440" s="106"/>
      <c r="Q440" s="106"/>
    </row>
    <row r="441" spans="1:17" ht="17.25" customHeight="1" x14ac:dyDescent="0.3">
      <c r="A441" s="145" t="s">
        <v>8305</v>
      </c>
      <c r="B441" s="38" t="s">
        <v>397</v>
      </c>
      <c r="C441" s="38" t="s">
        <v>3387</v>
      </c>
      <c r="D441" s="37" t="s">
        <v>88</v>
      </c>
      <c r="E441" s="37">
        <v>228</v>
      </c>
      <c r="F441" s="37"/>
      <c r="G441" s="37">
        <v>7</v>
      </c>
      <c r="H441" s="37">
        <v>3.2</v>
      </c>
      <c r="I441" s="37">
        <v>6</v>
      </c>
      <c r="J441" s="37" t="s">
        <v>3202</v>
      </c>
      <c r="K441" s="136" t="str">
        <f>IF(ISERROR(VLOOKUP(E441,'Edexcel vocabulary list'!D:D,1,FALSE)),"","yes")</f>
        <v>yes</v>
      </c>
      <c r="L441" s="37" t="s">
        <v>7500</v>
      </c>
      <c r="M441" s="37" t="s">
        <v>7500</v>
      </c>
      <c r="N441" s="37" t="s">
        <v>7500</v>
      </c>
      <c r="O441" s="106"/>
      <c r="P441" s="106"/>
      <c r="Q441" s="106"/>
    </row>
    <row r="442" spans="1:17" ht="17.25" customHeight="1" x14ac:dyDescent="0.3">
      <c r="A442" s="145" t="s">
        <v>7636</v>
      </c>
      <c r="B442" s="38" t="s">
        <v>7651</v>
      </c>
      <c r="C442" s="38" t="s">
        <v>4187</v>
      </c>
      <c r="D442" s="37" t="s">
        <v>7504</v>
      </c>
      <c r="E442" s="37">
        <v>20</v>
      </c>
      <c r="F442" s="37" t="s">
        <v>402</v>
      </c>
      <c r="G442" s="37">
        <v>7</v>
      </c>
      <c r="H442" s="37">
        <v>3.2</v>
      </c>
      <c r="I442" s="37">
        <v>6</v>
      </c>
      <c r="J442" s="37" t="s">
        <v>3202</v>
      </c>
      <c r="K442" s="136" t="str">
        <f>IF(ISERROR(VLOOKUP(E442,'Edexcel vocabulary list'!D:D,1,FALSE)),"","yes")</f>
        <v/>
      </c>
      <c r="L442" s="37" t="s">
        <v>7500</v>
      </c>
      <c r="M442" s="37"/>
      <c r="N442" s="37"/>
      <c r="O442" s="106"/>
      <c r="P442" s="106"/>
      <c r="Q442" s="106"/>
    </row>
    <row r="443" spans="1:17" ht="17.25" customHeight="1" x14ac:dyDescent="0.3">
      <c r="A443" s="145" t="s">
        <v>7610</v>
      </c>
      <c r="B443" s="38" t="s">
        <v>7617</v>
      </c>
      <c r="C443" s="38" t="s">
        <v>7614</v>
      </c>
      <c r="D443" s="37" t="s">
        <v>7504</v>
      </c>
      <c r="E443" s="37">
        <v>67</v>
      </c>
      <c r="F443" s="37" t="s">
        <v>455</v>
      </c>
      <c r="G443" s="37">
        <v>7</v>
      </c>
      <c r="H443" s="37">
        <v>3.2</v>
      </c>
      <c r="I443" s="37">
        <v>6</v>
      </c>
      <c r="J443" s="37"/>
      <c r="K443" s="136" t="str">
        <f>IF(ISERROR(VLOOKUP(E443,'Edexcel vocabulary list'!D:D,1,FALSE)),"","yes")</f>
        <v>yes</v>
      </c>
      <c r="L443" s="37" t="s">
        <v>7500</v>
      </c>
      <c r="M443" s="37"/>
      <c r="N443" s="37"/>
      <c r="O443" s="106"/>
      <c r="P443" s="106"/>
      <c r="Q443" s="106"/>
    </row>
    <row r="444" spans="1:17" ht="17.25" customHeight="1" x14ac:dyDescent="0.3">
      <c r="A444" s="145" t="s">
        <v>7699</v>
      </c>
      <c r="B444" s="38" t="s">
        <v>7701</v>
      </c>
      <c r="C444" s="106" t="s">
        <v>1360</v>
      </c>
      <c r="D444" s="37" t="s">
        <v>67</v>
      </c>
      <c r="E444" s="37">
        <v>2081</v>
      </c>
      <c r="F444" s="37" t="s">
        <v>3547</v>
      </c>
      <c r="G444" s="37">
        <v>7</v>
      </c>
      <c r="H444" s="37">
        <v>3.2</v>
      </c>
      <c r="I444" s="37">
        <v>6</v>
      </c>
      <c r="J444" s="37"/>
      <c r="K444" s="136" t="str">
        <f>IF(ISERROR(VLOOKUP(E444,'Edexcel vocabulary list'!D:D,1,FALSE)),"","yes")</f>
        <v>yes</v>
      </c>
      <c r="L444" s="37" t="s">
        <v>7500</v>
      </c>
      <c r="M444" s="37"/>
      <c r="N444" s="37"/>
      <c r="O444" s="106"/>
      <c r="P444" s="106"/>
      <c r="Q444" s="106"/>
    </row>
    <row r="445" spans="1:17" ht="17.25" customHeight="1" x14ac:dyDescent="0.3">
      <c r="A445" s="145" t="s">
        <v>7698</v>
      </c>
      <c r="B445" s="38" t="s">
        <v>7700</v>
      </c>
      <c r="C445" s="106" t="s">
        <v>1360</v>
      </c>
      <c r="D445" s="37" t="s">
        <v>67</v>
      </c>
      <c r="E445" s="37">
        <v>2081</v>
      </c>
      <c r="F445" s="37" t="s">
        <v>3547</v>
      </c>
      <c r="G445" s="37">
        <v>7</v>
      </c>
      <c r="H445" s="37">
        <v>3.2</v>
      </c>
      <c r="I445" s="37">
        <v>6</v>
      </c>
      <c r="J445" s="37"/>
      <c r="K445" s="136" t="str">
        <f>IF(ISERROR(VLOOKUP(E445,'Edexcel vocabulary list'!D:D,1,FALSE)),"","yes")</f>
        <v>yes</v>
      </c>
      <c r="L445" s="37" t="s">
        <v>7500</v>
      </c>
      <c r="M445" s="37" t="s">
        <v>7500</v>
      </c>
      <c r="N445" s="37" t="s">
        <v>7500</v>
      </c>
      <c r="O445" s="106"/>
      <c r="P445" s="106"/>
      <c r="Q445" s="106"/>
    </row>
    <row r="446" spans="1:17" ht="17.25" customHeight="1" x14ac:dyDescent="0.3">
      <c r="A446" s="145" t="s">
        <v>162</v>
      </c>
      <c r="B446" s="38" t="s">
        <v>7657</v>
      </c>
      <c r="C446" s="38" t="s">
        <v>3674</v>
      </c>
      <c r="D446" s="37" t="s">
        <v>7503</v>
      </c>
      <c r="E446" s="37">
        <v>413</v>
      </c>
      <c r="F446" s="37"/>
      <c r="G446" s="37">
        <v>7</v>
      </c>
      <c r="H446" s="37">
        <v>3.2</v>
      </c>
      <c r="I446" s="37">
        <v>6</v>
      </c>
      <c r="J446" s="37" t="s">
        <v>63</v>
      </c>
      <c r="K446" s="136" t="str">
        <f>IF(ISERROR(VLOOKUP(E446,'Edexcel vocabulary list'!D:D,1,FALSE)),"","yes")</f>
        <v>yes</v>
      </c>
      <c r="L446" s="37" t="s">
        <v>7500</v>
      </c>
      <c r="M446" s="37" t="s">
        <v>7500</v>
      </c>
      <c r="N446" s="37" t="s">
        <v>7500</v>
      </c>
      <c r="O446" s="106"/>
      <c r="P446" s="106"/>
      <c r="Q446" s="106"/>
    </row>
    <row r="447" spans="1:17" ht="17.25" customHeight="1" x14ac:dyDescent="0.3">
      <c r="A447" s="145" t="s">
        <v>7927</v>
      </c>
      <c r="B447" s="38" t="s">
        <v>7611</v>
      </c>
      <c r="C447" s="38" t="s">
        <v>7692</v>
      </c>
      <c r="D447" s="37" t="s">
        <v>7503</v>
      </c>
      <c r="E447" s="37">
        <v>67</v>
      </c>
      <c r="F447" s="37"/>
      <c r="G447" s="37">
        <v>7</v>
      </c>
      <c r="H447" s="37">
        <v>3.2</v>
      </c>
      <c r="I447" s="37">
        <v>6</v>
      </c>
      <c r="J447" s="37" t="s">
        <v>63</v>
      </c>
      <c r="K447" s="136" t="str">
        <f>IF(ISERROR(VLOOKUP(E447,'Edexcel vocabulary list'!D:D,1,FALSE)),"","yes")</f>
        <v>yes</v>
      </c>
      <c r="L447" s="37" t="s">
        <v>7500</v>
      </c>
      <c r="M447" s="37" t="s">
        <v>7500</v>
      </c>
      <c r="N447" s="37" t="s">
        <v>7500</v>
      </c>
      <c r="O447" s="106"/>
      <c r="P447" s="106"/>
      <c r="Q447" s="106"/>
    </row>
    <row r="448" spans="1:17" ht="17.25" customHeight="1" x14ac:dyDescent="0.3">
      <c r="A448" s="145" t="s">
        <v>195</v>
      </c>
      <c r="B448" s="38" t="s">
        <v>7658</v>
      </c>
      <c r="C448" s="38" t="s">
        <v>3673</v>
      </c>
      <c r="D448" s="37" t="s">
        <v>7503</v>
      </c>
      <c r="E448" s="37">
        <v>336</v>
      </c>
      <c r="F448" s="37"/>
      <c r="G448" s="37">
        <v>7</v>
      </c>
      <c r="H448" s="37">
        <v>3.2</v>
      </c>
      <c r="I448" s="37">
        <v>6</v>
      </c>
      <c r="J448" s="37" t="s">
        <v>63</v>
      </c>
      <c r="K448" s="136" t="str">
        <f>IF(ISERROR(VLOOKUP(E448,'Edexcel vocabulary list'!D:D,1,FALSE)),"","yes")</f>
        <v>yes</v>
      </c>
      <c r="L448" s="37" t="s">
        <v>7500</v>
      </c>
      <c r="M448" s="37" t="s">
        <v>7500</v>
      </c>
      <c r="N448" s="37" t="s">
        <v>7500</v>
      </c>
      <c r="O448" s="106"/>
      <c r="P448" s="106"/>
      <c r="Q448" s="106"/>
    </row>
    <row r="449" spans="1:17" ht="17.25" customHeight="1" x14ac:dyDescent="0.3">
      <c r="A449" s="145" t="s">
        <v>380</v>
      </c>
      <c r="B449" s="38" t="s">
        <v>7659</v>
      </c>
      <c r="C449" s="38" t="s">
        <v>3675</v>
      </c>
      <c r="D449" s="37" t="s">
        <v>7503</v>
      </c>
      <c r="E449" s="37">
        <v>527</v>
      </c>
      <c r="F449" s="37"/>
      <c r="G449" s="37">
        <v>7</v>
      </c>
      <c r="H449" s="37">
        <v>3.2</v>
      </c>
      <c r="I449" s="37">
        <v>6</v>
      </c>
      <c r="J449" s="37"/>
      <c r="K449" s="136" t="str">
        <f>IF(ISERROR(VLOOKUP(E449,'Edexcel vocabulary list'!D:D,1,FALSE)),"","yes")</f>
        <v/>
      </c>
      <c r="L449" s="37" t="s">
        <v>7500</v>
      </c>
      <c r="M449" s="37" t="s">
        <v>7500</v>
      </c>
      <c r="N449" s="37" t="s">
        <v>7500</v>
      </c>
      <c r="O449" s="106"/>
      <c r="P449" s="106"/>
      <c r="Q449" s="106"/>
    </row>
    <row r="450" spans="1:17" ht="17.25" customHeight="1" x14ac:dyDescent="0.3">
      <c r="A450" s="145" t="s">
        <v>7634</v>
      </c>
      <c r="B450" s="38" t="s">
        <v>7649</v>
      </c>
      <c r="C450" s="38" t="s">
        <v>4188</v>
      </c>
      <c r="D450" s="37" t="s">
        <v>7504</v>
      </c>
      <c r="E450" s="37">
        <v>20</v>
      </c>
      <c r="F450" s="37" t="s">
        <v>402</v>
      </c>
      <c r="G450" s="37">
        <v>7</v>
      </c>
      <c r="H450" s="37">
        <v>3.2</v>
      </c>
      <c r="I450" s="37">
        <v>6</v>
      </c>
      <c r="J450" s="37"/>
      <c r="K450" s="136" t="str">
        <f>IF(ISERROR(VLOOKUP(E450,'Edexcel vocabulary list'!D:D,1,FALSE)),"","yes")</f>
        <v/>
      </c>
      <c r="L450" s="37" t="s">
        <v>7500</v>
      </c>
      <c r="M450" s="37"/>
      <c r="N450" s="37"/>
      <c r="O450" s="106"/>
      <c r="P450" s="106"/>
      <c r="Q450" s="106"/>
    </row>
    <row r="451" spans="1:17" ht="17.25" customHeight="1" x14ac:dyDescent="0.3">
      <c r="A451" s="145" t="s">
        <v>7608</v>
      </c>
      <c r="B451" s="38" t="s">
        <v>7615</v>
      </c>
      <c r="C451" s="38" t="s">
        <v>7613</v>
      </c>
      <c r="D451" s="37" t="s">
        <v>7504</v>
      </c>
      <c r="E451" s="37">
        <v>67</v>
      </c>
      <c r="F451" s="37" t="s">
        <v>455</v>
      </c>
      <c r="G451" s="37">
        <v>7</v>
      </c>
      <c r="H451" s="37">
        <v>3.2</v>
      </c>
      <c r="I451" s="37">
        <v>6</v>
      </c>
      <c r="J451" s="37"/>
      <c r="K451" s="136" t="str">
        <f>IF(ISERROR(VLOOKUP(E451,'Edexcel vocabulary list'!D:D,1,FALSE)),"","yes")</f>
        <v>yes</v>
      </c>
      <c r="L451" s="37" t="s">
        <v>7500</v>
      </c>
      <c r="M451" s="37"/>
      <c r="N451" s="37"/>
      <c r="O451" s="106"/>
      <c r="P451" s="106"/>
      <c r="Q451" s="106"/>
    </row>
    <row r="452" spans="1:17" ht="17.25" customHeight="1" x14ac:dyDescent="0.3">
      <c r="A452" s="145" t="s">
        <v>7560</v>
      </c>
      <c r="B452" s="38" t="s">
        <v>7561</v>
      </c>
      <c r="C452" s="38" t="s">
        <v>3801</v>
      </c>
      <c r="D452" s="37" t="s">
        <v>67</v>
      </c>
      <c r="E452" s="37">
        <v>572</v>
      </c>
      <c r="F452" s="37"/>
      <c r="G452" s="37">
        <v>7</v>
      </c>
      <c r="H452" s="37">
        <v>3.2</v>
      </c>
      <c r="I452" s="37">
        <v>7</v>
      </c>
      <c r="J452" s="37" t="s">
        <v>63</v>
      </c>
      <c r="K452" s="136" t="str">
        <f>IF(ISERROR(VLOOKUP(E452,'Edexcel vocabulary list'!D:D,1,FALSE)),"","yes")</f>
        <v>yes</v>
      </c>
      <c r="L452" s="37" t="s">
        <v>7500</v>
      </c>
      <c r="M452" s="37"/>
      <c r="N452" s="37"/>
      <c r="O452" s="106"/>
      <c r="P452" s="106"/>
      <c r="Q452" s="106"/>
    </row>
    <row r="453" spans="1:17" ht="17.25" customHeight="1" x14ac:dyDescent="0.3">
      <c r="A453" s="145" t="s">
        <v>3423</v>
      </c>
      <c r="B453" s="38" t="s">
        <v>7559</v>
      </c>
      <c r="C453" s="38" t="s">
        <v>3801</v>
      </c>
      <c r="D453" s="37" t="s">
        <v>67</v>
      </c>
      <c r="E453" s="37">
        <v>572</v>
      </c>
      <c r="F453" s="37"/>
      <c r="G453" s="37">
        <v>7</v>
      </c>
      <c r="H453" s="37">
        <v>3.2</v>
      </c>
      <c r="I453" s="37">
        <v>7</v>
      </c>
      <c r="J453" s="37" t="s">
        <v>63</v>
      </c>
      <c r="K453" s="136" t="str">
        <f>IF(ISERROR(VLOOKUP(E453,'Edexcel vocabulary list'!D:D,1,FALSE)),"","yes")</f>
        <v>yes</v>
      </c>
      <c r="L453" s="37" t="s">
        <v>7500</v>
      </c>
      <c r="M453" s="37" t="s">
        <v>7500</v>
      </c>
      <c r="N453" s="37" t="s">
        <v>7500</v>
      </c>
      <c r="O453" s="106"/>
      <c r="P453" s="106"/>
      <c r="Q453" s="106"/>
    </row>
    <row r="454" spans="1:17" ht="17.25" customHeight="1" x14ac:dyDescent="0.3">
      <c r="A454" s="146" t="s">
        <v>7899</v>
      </c>
      <c r="B454" s="138" t="s">
        <v>2551</v>
      </c>
      <c r="C454" s="138" t="s">
        <v>7690</v>
      </c>
      <c r="D454" s="139" t="s">
        <v>3224</v>
      </c>
      <c r="E454" s="139">
        <v>10</v>
      </c>
      <c r="F454" s="139"/>
      <c r="G454" s="139">
        <v>7</v>
      </c>
      <c r="H454" s="37">
        <v>3.2</v>
      </c>
      <c r="I454" s="37">
        <v>7</v>
      </c>
      <c r="J454" s="139" t="s">
        <v>63</v>
      </c>
      <c r="K454" s="140" t="str">
        <f>IF(ISERROR(VLOOKUP(E454,'Edexcel vocabulary list'!D:D,1,FALSE)),"","yes")</f>
        <v>yes</v>
      </c>
      <c r="L454" s="139" t="s">
        <v>7500</v>
      </c>
      <c r="M454" s="139" t="s">
        <v>7500</v>
      </c>
      <c r="N454" s="139" t="s">
        <v>7500</v>
      </c>
      <c r="O454" s="106"/>
      <c r="P454" s="106"/>
      <c r="Q454" s="106"/>
    </row>
    <row r="455" spans="1:17" ht="17.25" customHeight="1" x14ac:dyDescent="0.3">
      <c r="A455" s="145" t="s">
        <v>7897</v>
      </c>
      <c r="B455" s="38" t="s">
        <v>3746</v>
      </c>
      <c r="C455" s="38" t="s">
        <v>3746</v>
      </c>
      <c r="D455" s="37" t="s">
        <v>88</v>
      </c>
      <c r="E455" s="37">
        <v>568</v>
      </c>
      <c r="F455" s="37"/>
      <c r="G455" s="37">
        <v>7</v>
      </c>
      <c r="H455" s="37">
        <v>3.2</v>
      </c>
      <c r="I455" s="37">
        <v>7</v>
      </c>
      <c r="J455" s="37"/>
      <c r="K455" s="136" t="str">
        <f>IF(ISERROR(VLOOKUP(E455,'Edexcel vocabulary list'!D:D,1,FALSE)),"","yes")</f>
        <v/>
      </c>
      <c r="L455" s="37" t="s">
        <v>7500</v>
      </c>
      <c r="M455" s="37" t="s">
        <v>7500</v>
      </c>
      <c r="N455" s="37" t="s">
        <v>7500</v>
      </c>
      <c r="O455" s="106"/>
      <c r="P455" s="106"/>
      <c r="Q455" s="106"/>
    </row>
    <row r="456" spans="1:17" ht="17.25" customHeight="1" x14ac:dyDescent="0.3">
      <c r="A456" s="145" t="s">
        <v>7896</v>
      </c>
      <c r="B456" s="38" t="s">
        <v>2891</v>
      </c>
      <c r="C456" s="38" t="s">
        <v>7694</v>
      </c>
      <c r="D456" s="37" t="s">
        <v>68</v>
      </c>
      <c r="E456" s="37">
        <v>34</v>
      </c>
      <c r="F456" s="37"/>
      <c r="G456" s="37">
        <v>7</v>
      </c>
      <c r="H456" s="37">
        <v>3.2</v>
      </c>
      <c r="I456" s="37">
        <v>7</v>
      </c>
      <c r="J456" s="37"/>
      <c r="K456" s="136" t="str">
        <f>IF(ISERROR(VLOOKUP(E456,'Edexcel vocabulary list'!D:D,1,FALSE)),"","yes")</f>
        <v>yes</v>
      </c>
      <c r="L456" s="37" t="s">
        <v>7500</v>
      </c>
      <c r="M456" s="37" t="s">
        <v>7500</v>
      </c>
      <c r="N456" s="37" t="s">
        <v>7500</v>
      </c>
      <c r="O456" s="106"/>
      <c r="P456" s="106"/>
      <c r="Q456" s="106"/>
    </row>
    <row r="457" spans="1:17" ht="17.25" customHeight="1" x14ac:dyDescent="0.3">
      <c r="A457" s="145" t="s">
        <v>7898</v>
      </c>
      <c r="B457" s="38" t="s">
        <v>3745</v>
      </c>
      <c r="C457" s="38" t="s">
        <v>3745</v>
      </c>
      <c r="D457" s="37" t="s">
        <v>88</v>
      </c>
      <c r="E457" s="37">
        <v>65</v>
      </c>
      <c r="F457" s="37"/>
      <c r="G457" s="37">
        <v>7</v>
      </c>
      <c r="H457" s="37">
        <v>3.2</v>
      </c>
      <c r="I457" s="37">
        <v>7</v>
      </c>
      <c r="J457" s="37" t="s">
        <v>63</v>
      </c>
      <c r="K457" s="136" t="str">
        <f>IF(ISERROR(VLOOKUP(E457,'Edexcel vocabulary list'!D:D,1,FALSE)),"","yes")</f>
        <v>yes</v>
      </c>
      <c r="L457" s="37" t="s">
        <v>7500</v>
      </c>
      <c r="M457" s="37" t="s">
        <v>7500</v>
      </c>
      <c r="N457" s="37" t="s">
        <v>7500</v>
      </c>
      <c r="O457" s="106"/>
      <c r="P457" s="106"/>
      <c r="Q457" s="106"/>
    </row>
    <row r="458" spans="1:17" ht="17.25" customHeight="1" x14ac:dyDescent="0.3">
      <c r="A458" s="145" t="s">
        <v>7951</v>
      </c>
      <c r="B458" s="38" t="s">
        <v>7953</v>
      </c>
      <c r="C458" s="38" t="s">
        <v>7952</v>
      </c>
      <c r="D458" s="37" t="s">
        <v>7503</v>
      </c>
      <c r="E458" s="37">
        <v>745</v>
      </c>
      <c r="F458" s="37"/>
      <c r="G458" s="37">
        <v>7</v>
      </c>
      <c r="H458" s="37">
        <v>3.2</v>
      </c>
      <c r="I458" s="37">
        <v>7</v>
      </c>
      <c r="J458" s="37"/>
      <c r="K458" s="136"/>
      <c r="L458" s="37" t="s">
        <v>7500</v>
      </c>
      <c r="M458" s="37"/>
      <c r="N458" s="37"/>
      <c r="O458" s="106"/>
      <c r="P458" s="106"/>
      <c r="Q458" s="106"/>
    </row>
    <row r="459" spans="1:17" ht="17.25" customHeight="1" x14ac:dyDescent="0.3">
      <c r="A459" s="145" t="s">
        <v>3434</v>
      </c>
      <c r="B459" s="38" t="s">
        <v>4227</v>
      </c>
      <c r="C459" s="38" t="s">
        <v>7730</v>
      </c>
      <c r="D459" s="37" t="s">
        <v>7503</v>
      </c>
      <c r="E459" s="37">
        <v>745</v>
      </c>
      <c r="F459" s="37"/>
      <c r="G459" s="37">
        <v>7</v>
      </c>
      <c r="H459" s="37">
        <v>3.2</v>
      </c>
      <c r="I459" s="37">
        <v>7</v>
      </c>
      <c r="J459" s="37" t="s">
        <v>63</v>
      </c>
      <c r="K459" s="136" t="str">
        <f>IF(ISERROR(VLOOKUP(E459,'Edexcel vocabulary list'!D:D,1,FALSE)),"","yes")</f>
        <v/>
      </c>
      <c r="L459" s="37" t="s">
        <v>7500</v>
      </c>
      <c r="M459" s="37" t="s">
        <v>7500</v>
      </c>
      <c r="N459" s="37" t="s">
        <v>7500</v>
      </c>
      <c r="O459" s="106"/>
      <c r="P459" s="106"/>
      <c r="Q459" s="106"/>
    </row>
    <row r="460" spans="1:17" ht="17.25" customHeight="1" x14ac:dyDescent="0.3">
      <c r="A460" s="145" t="s">
        <v>7729</v>
      </c>
      <c r="B460" s="38" t="s">
        <v>4226</v>
      </c>
      <c r="C460" s="38" t="s">
        <v>7731</v>
      </c>
      <c r="D460" s="37" t="s">
        <v>7503</v>
      </c>
      <c r="E460" s="37">
        <v>1398</v>
      </c>
      <c r="F460" s="37"/>
      <c r="G460" s="37">
        <v>7</v>
      </c>
      <c r="H460" s="37">
        <v>3.2</v>
      </c>
      <c r="I460" s="37">
        <v>7</v>
      </c>
      <c r="J460" s="37"/>
      <c r="K460" s="136" t="str">
        <f>IF(ISERROR(VLOOKUP(E460,'Edexcel vocabulary list'!D:D,1,FALSE)),"","yes")</f>
        <v>yes</v>
      </c>
      <c r="L460" s="37" t="s">
        <v>7500</v>
      </c>
      <c r="M460" s="37" t="s">
        <v>7500</v>
      </c>
      <c r="N460" s="37" t="s">
        <v>7500</v>
      </c>
      <c r="O460" s="106"/>
      <c r="P460" s="106"/>
      <c r="Q460" s="106"/>
    </row>
    <row r="461" spans="1:17" ht="17.25" customHeight="1" x14ac:dyDescent="0.3">
      <c r="A461" s="145" t="s">
        <v>7981</v>
      </c>
      <c r="B461" s="38" t="s">
        <v>7982</v>
      </c>
      <c r="C461" s="38" t="s">
        <v>7983</v>
      </c>
      <c r="D461" s="37" t="s">
        <v>67</v>
      </c>
      <c r="E461" s="37">
        <v>708</v>
      </c>
      <c r="F461" s="37"/>
      <c r="G461" s="37">
        <v>7</v>
      </c>
      <c r="H461" s="37">
        <v>3.2</v>
      </c>
      <c r="I461" s="37">
        <v>7</v>
      </c>
      <c r="J461" s="37"/>
      <c r="K461" s="136"/>
      <c r="L461" s="37" t="s">
        <v>7500</v>
      </c>
      <c r="M461" s="37"/>
      <c r="N461" s="37"/>
      <c r="O461" s="106"/>
      <c r="P461" s="106"/>
      <c r="Q461" s="106"/>
    </row>
    <row r="462" spans="1:17" ht="17.25" customHeight="1" x14ac:dyDescent="0.3">
      <c r="A462" s="145" t="s">
        <v>7895</v>
      </c>
      <c r="B462" s="38" t="s">
        <v>7558</v>
      </c>
      <c r="C462" s="38" t="s">
        <v>7671</v>
      </c>
      <c r="D462" s="37" t="s">
        <v>67</v>
      </c>
      <c r="E462" s="37">
        <v>708</v>
      </c>
      <c r="F462" s="37"/>
      <c r="G462" s="37">
        <v>7</v>
      </c>
      <c r="H462" s="37">
        <v>3.2</v>
      </c>
      <c r="I462" s="37">
        <v>7</v>
      </c>
      <c r="J462" s="37"/>
      <c r="K462" s="136" t="str">
        <f>IF(ISERROR(VLOOKUP(E462,'Edexcel vocabulary list'!D:D,1,FALSE)),"","yes")</f>
        <v>yes</v>
      </c>
      <c r="L462" s="37" t="s">
        <v>7500</v>
      </c>
      <c r="M462" s="37" t="s">
        <v>7500</v>
      </c>
      <c r="N462" s="37" t="s">
        <v>7500</v>
      </c>
      <c r="O462" s="106"/>
      <c r="P462" s="106"/>
      <c r="Q462" s="106"/>
    </row>
  </sheetData>
  <autoFilter ref="A2:L462" xr:uid="{00000000-0009-0000-0000-000000000000}">
    <sortState xmlns:xlrd2="http://schemas.microsoft.com/office/spreadsheetml/2017/richdata2" ref="A46:L420">
      <sortCondition ref="H2:H462"/>
    </sortState>
  </autoFilter>
  <sortState xmlns:xlrd2="http://schemas.microsoft.com/office/spreadsheetml/2017/richdata2" ref="A2:Q451">
    <sortCondition ref="M1"/>
  </sortState>
  <phoneticPr fontId="39" type="noConversion"/>
  <pageMargins left="0.7" right="0.7" top="0.75" bottom="0.75" header="0.3" footer="0.3"/>
  <pageSetup paperSize="9" orientation="portrait" horizontalDpi="300" verticalDpi="30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BA48D3-F26D-45A0-8157-9731ED53AA88}">
  <sheetPr>
    <tabColor theme="9" tint="0.59999389629810485"/>
  </sheetPr>
  <dimension ref="A1:J56"/>
  <sheetViews>
    <sheetView workbookViewId="0">
      <selection activeCell="E51" sqref="E51"/>
    </sheetView>
  </sheetViews>
  <sheetFormatPr defaultColWidth="8.85546875" defaultRowHeight="16.5" x14ac:dyDescent="0.3"/>
  <cols>
    <col min="1" max="1" width="16.42578125" style="8" customWidth="1"/>
    <col min="2" max="2" width="38.140625" style="128" customWidth="1"/>
    <col min="3" max="3" width="3.28515625" style="129" customWidth="1"/>
    <col min="4" max="4" width="8" style="129" customWidth="1"/>
    <col min="5" max="5" width="38.140625" style="134" customWidth="1"/>
    <col min="6" max="6" width="3.28515625" style="130" customWidth="1"/>
    <col min="7" max="7" width="8.140625" style="130" customWidth="1"/>
    <col min="8" max="8" width="41.42578125" style="132" customWidth="1"/>
    <col min="9" max="9" width="3.28515625" style="157" customWidth="1"/>
    <col min="10" max="10" width="8.140625" style="133" customWidth="1"/>
  </cols>
  <sheetData>
    <row r="1" spans="1:10" x14ac:dyDescent="0.25">
      <c r="A1" s="17" t="s">
        <v>3906</v>
      </c>
      <c r="B1" s="126" t="s">
        <v>7535</v>
      </c>
      <c r="C1" s="126" t="s">
        <v>7500</v>
      </c>
      <c r="D1" s="135" t="s">
        <v>71</v>
      </c>
      <c r="E1" s="123" t="s">
        <v>7534</v>
      </c>
      <c r="F1" s="123" t="s">
        <v>7500</v>
      </c>
      <c r="G1" s="123" t="s">
        <v>71</v>
      </c>
      <c r="H1" s="122" t="s">
        <v>7533</v>
      </c>
      <c r="I1" s="122" t="s">
        <v>7500</v>
      </c>
      <c r="J1" s="122" t="s">
        <v>71</v>
      </c>
    </row>
    <row r="2" spans="1:10" x14ac:dyDescent="0.3">
      <c r="A2" s="113" t="s">
        <v>156</v>
      </c>
      <c r="B2" s="125" t="s">
        <v>8071</v>
      </c>
      <c r="C2" s="124">
        <v>7</v>
      </c>
      <c r="D2" s="124" t="s">
        <v>3752</v>
      </c>
      <c r="E2" s="121" t="s">
        <v>4773</v>
      </c>
      <c r="F2" s="108">
        <v>7</v>
      </c>
      <c r="G2" s="108" t="s">
        <v>3757</v>
      </c>
      <c r="H2" s="120" t="s">
        <v>8073</v>
      </c>
      <c r="I2" s="119">
        <v>7</v>
      </c>
      <c r="J2" s="119" t="s">
        <v>3780</v>
      </c>
    </row>
    <row r="3" spans="1:10" x14ac:dyDescent="0.3">
      <c r="A3" s="113" t="s">
        <v>53</v>
      </c>
      <c r="B3" s="125" t="s">
        <v>7704</v>
      </c>
      <c r="C3" s="124">
        <v>7</v>
      </c>
      <c r="D3" s="124" t="s">
        <v>3841</v>
      </c>
      <c r="E3" s="121" t="s">
        <v>7705</v>
      </c>
      <c r="F3" s="108">
        <v>7</v>
      </c>
      <c r="G3" s="108" t="s">
        <v>3755</v>
      </c>
      <c r="H3" s="120"/>
      <c r="I3" s="119"/>
      <c r="J3" s="119"/>
    </row>
    <row r="4" spans="1:10" x14ac:dyDescent="0.3">
      <c r="A4" s="113" t="s">
        <v>3324</v>
      </c>
      <c r="B4" s="125" t="s">
        <v>4182</v>
      </c>
      <c r="C4" s="124">
        <v>7</v>
      </c>
      <c r="D4" s="124" t="s">
        <v>3768</v>
      </c>
      <c r="E4" s="121" t="s">
        <v>4183</v>
      </c>
      <c r="F4" s="108">
        <v>8</v>
      </c>
      <c r="G4" s="108" t="s">
        <v>3751</v>
      </c>
      <c r="H4" s="120"/>
      <c r="I4" s="119"/>
      <c r="J4" s="119"/>
    </row>
    <row r="5" spans="1:10" x14ac:dyDescent="0.3">
      <c r="A5" s="113" t="s">
        <v>3432</v>
      </c>
      <c r="B5" s="125" t="s">
        <v>3743</v>
      </c>
      <c r="C5" s="124">
        <v>7</v>
      </c>
      <c r="D5" s="124" t="s">
        <v>3927</v>
      </c>
      <c r="E5" s="121" t="s">
        <v>7984</v>
      </c>
      <c r="F5" s="108">
        <v>8</v>
      </c>
      <c r="G5" s="108" t="s">
        <v>3924</v>
      </c>
      <c r="H5" s="120"/>
      <c r="I5" s="119"/>
      <c r="J5" s="119"/>
    </row>
    <row r="6" spans="1:10" x14ac:dyDescent="0.3">
      <c r="A6" s="113" t="s">
        <v>3353</v>
      </c>
      <c r="B6" s="125" t="s">
        <v>3353</v>
      </c>
      <c r="C6" s="124">
        <v>7</v>
      </c>
      <c r="D6" s="124" t="s">
        <v>4276</v>
      </c>
      <c r="E6" s="121" t="s">
        <v>7956</v>
      </c>
      <c r="F6" s="108">
        <v>8</v>
      </c>
      <c r="G6" s="108" t="s">
        <v>3757</v>
      </c>
      <c r="H6" s="120"/>
      <c r="I6" s="119"/>
      <c r="J6" s="119"/>
    </row>
    <row r="7" spans="1:10" x14ac:dyDescent="0.3">
      <c r="A7" s="113" t="s">
        <v>3359</v>
      </c>
      <c r="B7" s="125" t="s">
        <v>7526</v>
      </c>
      <c r="C7" s="124">
        <v>8</v>
      </c>
      <c r="D7" s="124" t="s">
        <v>8065</v>
      </c>
      <c r="E7" s="121" t="s">
        <v>3932</v>
      </c>
      <c r="F7" s="108"/>
      <c r="G7" s="108"/>
      <c r="H7" s="120"/>
      <c r="I7" s="119"/>
      <c r="J7" s="119"/>
    </row>
    <row r="8" spans="1:10" x14ac:dyDescent="0.3">
      <c r="A8" s="113" t="s">
        <v>219</v>
      </c>
      <c r="B8" s="110" t="s">
        <v>3905</v>
      </c>
      <c r="C8" s="109">
        <v>7</v>
      </c>
      <c r="D8" s="109" t="s">
        <v>3753</v>
      </c>
      <c r="E8" s="121" t="s">
        <v>1279</v>
      </c>
      <c r="F8" s="108">
        <v>7</v>
      </c>
      <c r="G8" s="108" t="s">
        <v>3767</v>
      </c>
      <c r="H8" s="120"/>
      <c r="I8" s="119"/>
      <c r="J8" s="119"/>
    </row>
    <row r="9" spans="1:10" x14ac:dyDescent="0.3">
      <c r="A9" s="113" t="s">
        <v>52</v>
      </c>
      <c r="B9" s="110" t="s">
        <v>3908</v>
      </c>
      <c r="C9" s="109">
        <v>7</v>
      </c>
      <c r="D9" s="109" t="s">
        <v>3751</v>
      </c>
      <c r="E9" s="121" t="s">
        <v>154</v>
      </c>
      <c r="F9" s="108">
        <v>7</v>
      </c>
      <c r="G9" s="108" t="s">
        <v>3758</v>
      </c>
      <c r="H9" s="120"/>
      <c r="I9" s="119"/>
      <c r="J9" s="119"/>
    </row>
    <row r="10" spans="1:10" x14ac:dyDescent="0.3">
      <c r="A10" s="113" t="s">
        <v>3241</v>
      </c>
      <c r="B10" s="110" t="s">
        <v>3242</v>
      </c>
      <c r="C10" s="109">
        <v>7</v>
      </c>
      <c r="D10" s="109" t="s">
        <v>3921</v>
      </c>
      <c r="E10" s="121" t="s">
        <v>8322</v>
      </c>
      <c r="F10" s="108">
        <v>7</v>
      </c>
      <c r="G10" s="108" t="s">
        <v>7549</v>
      </c>
      <c r="H10" s="120"/>
      <c r="I10" s="119"/>
      <c r="J10" s="119"/>
    </row>
    <row r="11" spans="1:10" x14ac:dyDescent="0.3">
      <c r="A11" s="113" t="s">
        <v>3354</v>
      </c>
      <c r="B11" s="110" t="s">
        <v>3352</v>
      </c>
      <c r="C11" s="109">
        <v>7</v>
      </c>
      <c r="D11" s="109" t="s">
        <v>3762</v>
      </c>
      <c r="E11" s="121" t="s">
        <v>3916</v>
      </c>
      <c r="F11" s="108">
        <v>7</v>
      </c>
      <c r="G11" s="108" t="s">
        <v>3753</v>
      </c>
      <c r="H11" s="120" t="s">
        <v>4184</v>
      </c>
      <c r="I11" s="119">
        <v>7</v>
      </c>
      <c r="J11" s="119" t="s">
        <v>3765</v>
      </c>
    </row>
    <row r="12" spans="1:10" x14ac:dyDescent="0.3">
      <c r="A12" s="113" t="s">
        <v>3362</v>
      </c>
      <c r="B12" s="110" t="s">
        <v>1293</v>
      </c>
      <c r="C12" s="109">
        <v>7</v>
      </c>
      <c r="D12" s="109" t="s">
        <v>3781</v>
      </c>
      <c r="E12" s="118" t="s">
        <v>3934</v>
      </c>
      <c r="F12" s="117">
        <v>8</v>
      </c>
      <c r="G12" s="117" t="s">
        <v>7990</v>
      </c>
      <c r="H12" s="116"/>
      <c r="I12" s="115"/>
      <c r="J12" s="115"/>
    </row>
    <row r="13" spans="1:10" x14ac:dyDescent="0.3">
      <c r="A13" s="113" t="s">
        <v>3312</v>
      </c>
      <c r="B13" s="110" t="s">
        <v>578</v>
      </c>
      <c r="C13" s="109">
        <v>7</v>
      </c>
      <c r="D13" s="109" t="s">
        <v>7556</v>
      </c>
      <c r="E13" s="118" t="s">
        <v>7557</v>
      </c>
      <c r="F13" s="117"/>
      <c r="G13" s="117"/>
      <c r="H13" s="116"/>
      <c r="I13" s="115"/>
      <c r="J13" s="115"/>
    </row>
    <row r="14" spans="1:10" x14ac:dyDescent="0.3">
      <c r="A14" s="113" t="s">
        <v>3498</v>
      </c>
      <c r="B14" s="110" t="s">
        <v>7554</v>
      </c>
      <c r="C14" s="109">
        <v>7</v>
      </c>
      <c r="D14" s="109" t="s">
        <v>3777</v>
      </c>
      <c r="E14" s="118" t="s">
        <v>7555</v>
      </c>
      <c r="F14" s="117">
        <v>8</v>
      </c>
      <c r="G14" s="117" t="s">
        <v>3752</v>
      </c>
      <c r="H14" s="116"/>
      <c r="I14" s="115"/>
      <c r="J14" s="115"/>
    </row>
    <row r="15" spans="1:10" x14ac:dyDescent="0.3">
      <c r="A15" s="113" t="s">
        <v>118</v>
      </c>
      <c r="B15" s="110" t="s">
        <v>3912</v>
      </c>
      <c r="C15" s="109">
        <v>7</v>
      </c>
      <c r="D15" s="109" t="s">
        <v>3758</v>
      </c>
      <c r="E15" s="112" t="s">
        <v>119</v>
      </c>
      <c r="F15" s="108"/>
      <c r="G15" s="108"/>
      <c r="H15" s="111"/>
      <c r="I15" s="156"/>
      <c r="J15" s="107"/>
    </row>
    <row r="16" spans="1:10" x14ac:dyDescent="0.3">
      <c r="A16" s="18" t="s">
        <v>134</v>
      </c>
      <c r="B16" s="110" t="s">
        <v>3913</v>
      </c>
      <c r="C16" s="109">
        <v>7</v>
      </c>
      <c r="D16" s="109" t="s">
        <v>3755</v>
      </c>
      <c r="E16" s="112" t="s">
        <v>135</v>
      </c>
      <c r="F16" s="108"/>
      <c r="G16" s="108"/>
      <c r="H16" s="111"/>
      <c r="I16" s="156"/>
      <c r="J16" s="107"/>
    </row>
    <row r="17" spans="1:10" x14ac:dyDescent="0.3">
      <c r="A17" s="113" t="s">
        <v>295</v>
      </c>
      <c r="B17" s="110" t="s">
        <v>3928</v>
      </c>
      <c r="C17" s="109">
        <v>7</v>
      </c>
      <c r="D17" s="109" t="s">
        <v>3780</v>
      </c>
      <c r="E17" s="112" t="s">
        <v>3929</v>
      </c>
      <c r="F17" s="108">
        <v>8</v>
      </c>
      <c r="G17" s="108" t="s">
        <v>3752</v>
      </c>
      <c r="H17" s="111"/>
      <c r="I17" s="156"/>
      <c r="J17" s="107"/>
    </row>
    <row r="18" spans="1:10" x14ac:dyDescent="0.3">
      <c r="A18" s="113" t="s">
        <v>54</v>
      </c>
      <c r="B18" s="110" t="s">
        <v>8109</v>
      </c>
      <c r="C18" s="109">
        <v>7</v>
      </c>
      <c r="D18" s="109" t="s">
        <v>3841</v>
      </c>
      <c r="E18" s="112" t="s">
        <v>8110</v>
      </c>
      <c r="F18" s="108">
        <v>7</v>
      </c>
      <c r="G18" s="108" t="s">
        <v>7549</v>
      </c>
      <c r="H18" s="111"/>
      <c r="I18" s="156"/>
      <c r="J18" s="107"/>
    </row>
    <row r="19" spans="1:10" x14ac:dyDescent="0.3">
      <c r="A19" s="113" t="s">
        <v>307</v>
      </c>
      <c r="B19" s="110" t="s">
        <v>3741</v>
      </c>
      <c r="C19" s="109">
        <v>7</v>
      </c>
      <c r="D19" s="109" t="s">
        <v>3754</v>
      </c>
      <c r="E19" s="112" t="s">
        <v>3243</v>
      </c>
      <c r="F19" s="108">
        <v>7</v>
      </c>
      <c r="G19" s="108" t="s">
        <v>3754</v>
      </c>
      <c r="H19" s="111"/>
      <c r="I19" s="156"/>
      <c r="J19" s="107"/>
    </row>
    <row r="20" spans="1:10" x14ac:dyDescent="0.3">
      <c r="A20" s="113" t="s">
        <v>51</v>
      </c>
      <c r="B20" s="110" t="s">
        <v>3907</v>
      </c>
      <c r="C20" s="109">
        <v>7</v>
      </c>
      <c r="D20" s="109" t="s">
        <v>3751</v>
      </c>
      <c r="E20" s="112" t="s">
        <v>96</v>
      </c>
      <c r="F20" s="108">
        <v>7</v>
      </c>
      <c r="G20" s="108" t="s">
        <v>3758</v>
      </c>
      <c r="H20" s="111"/>
      <c r="I20" s="156"/>
      <c r="J20" s="107"/>
    </row>
    <row r="21" spans="1:10" x14ac:dyDescent="0.3">
      <c r="A21" s="113" t="s">
        <v>3742</v>
      </c>
      <c r="B21" s="110" t="s">
        <v>3844</v>
      </c>
      <c r="C21" s="109">
        <v>7</v>
      </c>
      <c r="D21" s="109" t="s">
        <v>3921</v>
      </c>
      <c r="E21" s="112" t="s">
        <v>8323</v>
      </c>
      <c r="F21" s="108">
        <v>7</v>
      </c>
      <c r="G21" s="108" t="s">
        <v>7549</v>
      </c>
      <c r="H21" s="111"/>
      <c r="I21" s="156"/>
      <c r="J21" s="107"/>
    </row>
    <row r="22" spans="1:10" x14ac:dyDescent="0.3">
      <c r="A22" s="113" t="s">
        <v>3433</v>
      </c>
      <c r="B22" s="110" t="s">
        <v>2010</v>
      </c>
      <c r="C22" s="109">
        <v>7</v>
      </c>
      <c r="D22" s="109" t="s">
        <v>3761</v>
      </c>
      <c r="E22" s="114" t="s">
        <v>3985</v>
      </c>
      <c r="F22" s="108">
        <v>8</v>
      </c>
      <c r="G22" s="108" t="s">
        <v>3921</v>
      </c>
      <c r="H22" s="111"/>
      <c r="I22" s="156"/>
      <c r="J22" s="107"/>
    </row>
    <row r="23" spans="1:10" x14ac:dyDescent="0.3">
      <c r="A23" s="113" t="s">
        <v>3422</v>
      </c>
      <c r="B23" s="110" t="s">
        <v>2143</v>
      </c>
      <c r="C23" s="109">
        <v>7</v>
      </c>
      <c r="D23" s="109" t="s">
        <v>3761</v>
      </c>
      <c r="E23" s="112" t="s">
        <v>7684</v>
      </c>
      <c r="F23" s="108"/>
      <c r="G23" s="108"/>
      <c r="H23" s="111" t="s">
        <v>4210</v>
      </c>
      <c r="I23" s="156"/>
      <c r="J23" s="107"/>
    </row>
    <row r="24" spans="1:10" x14ac:dyDescent="0.3">
      <c r="A24" s="113" t="s">
        <v>3361</v>
      </c>
      <c r="B24" s="110" t="s">
        <v>7991</v>
      </c>
      <c r="C24" s="109">
        <v>8</v>
      </c>
      <c r="D24" s="109" t="s">
        <v>3845</v>
      </c>
      <c r="E24" s="112" t="s">
        <v>7992</v>
      </c>
      <c r="F24" s="108"/>
      <c r="G24" s="108"/>
      <c r="H24" s="111"/>
      <c r="I24" s="156"/>
      <c r="J24" s="107"/>
    </row>
    <row r="25" spans="1:10" x14ac:dyDescent="0.3">
      <c r="A25" s="113" t="s">
        <v>352</v>
      </c>
      <c r="B25" s="110" t="s">
        <v>2177</v>
      </c>
      <c r="C25" s="109">
        <v>8</v>
      </c>
      <c r="D25" s="109" t="s">
        <v>3765</v>
      </c>
      <c r="E25" s="112" t="s">
        <v>7978</v>
      </c>
      <c r="F25" s="108"/>
      <c r="G25" s="108"/>
      <c r="H25" s="111"/>
      <c r="I25" s="156"/>
      <c r="J25" s="107"/>
    </row>
    <row r="26" spans="1:10" x14ac:dyDescent="0.3">
      <c r="A26" s="113" t="s">
        <v>3366</v>
      </c>
      <c r="B26" s="110" t="s">
        <v>2199</v>
      </c>
      <c r="C26" s="109">
        <v>7</v>
      </c>
      <c r="D26" s="109" t="s">
        <v>3780</v>
      </c>
      <c r="E26" s="112" t="s">
        <v>3938</v>
      </c>
      <c r="F26" s="108">
        <v>8</v>
      </c>
      <c r="G26" s="108" t="s">
        <v>3760</v>
      </c>
      <c r="H26" s="111"/>
      <c r="I26" s="156"/>
      <c r="J26" s="107"/>
    </row>
    <row r="27" spans="1:10" x14ac:dyDescent="0.3">
      <c r="A27" s="113" t="s">
        <v>3376</v>
      </c>
      <c r="B27" s="110" t="s">
        <v>2276</v>
      </c>
      <c r="C27" s="109">
        <v>7</v>
      </c>
      <c r="D27" s="109" t="s">
        <v>3761</v>
      </c>
      <c r="E27" s="112" t="s">
        <v>8080</v>
      </c>
      <c r="F27" s="108"/>
      <c r="G27" s="108"/>
      <c r="H27" s="111"/>
      <c r="I27" s="156"/>
      <c r="J27" s="107"/>
    </row>
    <row r="28" spans="1:10" x14ac:dyDescent="0.3">
      <c r="A28" s="113" t="s">
        <v>364</v>
      </c>
      <c r="B28" s="110" t="s">
        <v>3740</v>
      </c>
      <c r="C28" s="109">
        <v>7</v>
      </c>
      <c r="D28" s="109" t="s">
        <v>3754</v>
      </c>
      <c r="E28" s="112" t="s">
        <v>3230</v>
      </c>
      <c r="F28" s="108"/>
      <c r="G28" s="108"/>
      <c r="H28" s="111"/>
      <c r="I28" s="156"/>
      <c r="J28" s="107"/>
    </row>
    <row r="29" spans="1:10" x14ac:dyDescent="0.3">
      <c r="A29" s="113" t="s">
        <v>13</v>
      </c>
      <c r="B29" s="110" t="s">
        <v>8048</v>
      </c>
      <c r="C29" s="109">
        <v>8</v>
      </c>
      <c r="D29" s="109" t="s">
        <v>3751</v>
      </c>
      <c r="E29" s="112" t="s">
        <v>8049</v>
      </c>
      <c r="F29" s="108">
        <v>8</v>
      </c>
      <c r="G29" s="108" t="s">
        <v>3759</v>
      </c>
      <c r="H29" s="111"/>
      <c r="I29" s="156"/>
      <c r="J29" s="107"/>
    </row>
    <row r="30" spans="1:10" x14ac:dyDescent="0.3">
      <c r="A30" s="113" t="s">
        <v>383</v>
      </c>
      <c r="B30" s="110" t="s">
        <v>3918</v>
      </c>
      <c r="C30" s="109">
        <v>7</v>
      </c>
      <c r="D30" s="109" t="s">
        <v>3752</v>
      </c>
      <c r="E30" s="112" t="s">
        <v>3919</v>
      </c>
      <c r="F30" s="108"/>
      <c r="G30" s="108"/>
      <c r="H30" s="111"/>
      <c r="I30" s="156"/>
      <c r="J30" s="107"/>
    </row>
    <row r="31" spans="1:10" x14ac:dyDescent="0.3">
      <c r="A31" s="113" t="s">
        <v>128</v>
      </c>
      <c r="B31" s="110" t="s">
        <v>129</v>
      </c>
      <c r="C31" s="109">
        <v>7</v>
      </c>
      <c r="D31" s="109" t="s">
        <v>3755</v>
      </c>
      <c r="E31" s="112" t="s">
        <v>3915</v>
      </c>
      <c r="F31" s="108">
        <v>8</v>
      </c>
      <c r="G31" s="108" t="s">
        <v>4276</v>
      </c>
      <c r="H31" s="111"/>
      <c r="I31" s="156"/>
      <c r="J31" s="107"/>
    </row>
    <row r="32" spans="1:10" x14ac:dyDescent="0.3">
      <c r="A32" s="113" t="s">
        <v>55</v>
      </c>
      <c r="B32" s="110" t="s">
        <v>1241</v>
      </c>
      <c r="C32" s="109">
        <v>7</v>
      </c>
      <c r="D32" s="109" t="s">
        <v>3841</v>
      </c>
      <c r="E32" s="112" t="s">
        <v>8268</v>
      </c>
      <c r="F32" s="108">
        <v>7</v>
      </c>
      <c r="G32" s="108" t="s">
        <v>7549</v>
      </c>
      <c r="H32" s="111"/>
      <c r="I32" s="156"/>
      <c r="J32" s="107"/>
    </row>
    <row r="33" spans="1:10" x14ac:dyDescent="0.3">
      <c r="A33" s="113" t="s">
        <v>399</v>
      </c>
      <c r="B33" s="110" t="s">
        <v>3739</v>
      </c>
      <c r="C33" s="109">
        <v>7</v>
      </c>
      <c r="D33" s="109" t="s">
        <v>3752</v>
      </c>
      <c r="E33" s="112" t="s">
        <v>3917</v>
      </c>
      <c r="F33" s="108"/>
      <c r="G33" s="108"/>
      <c r="H33" s="111"/>
      <c r="I33" s="156"/>
      <c r="J33" s="107"/>
    </row>
    <row r="34" spans="1:10" x14ac:dyDescent="0.3">
      <c r="A34" s="113" t="s">
        <v>3355</v>
      </c>
      <c r="B34" s="110" t="s">
        <v>4222</v>
      </c>
      <c r="C34" s="109">
        <v>7</v>
      </c>
      <c r="D34" s="109" t="s">
        <v>3756</v>
      </c>
      <c r="E34" s="112" t="s">
        <v>2551</v>
      </c>
      <c r="F34" s="108">
        <v>7</v>
      </c>
      <c r="G34" s="108" t="s">
        <v>3927</v>
      </c>
      <c r="H34" s="111"/>
      <c r="I34" s="156"/>
      <c r="J34" s="107"/>
    </row>
    <row r="35" spans="1:10" x14ac:dyDescent="0.3">
      <c r="A35" s="113" t="s">
        <v>3400</v>
      </c>
      <c r="B35" s="110" t="s">
        <v>2582</v>
      </c>
      <c r="C35" s="109">
        <v>8</v>
      </c>
      <c r="D35" s="109" t="s">
        <v>3782</v>
      </c>
      <c r="E35" s="112" t="s">
        <v>8121</v>
      </c>
      <c r="F35" s="108"/>
      <c r="G35" s="108"/>
      <c r="H35" s="111"/>
      <c r="I35" s="156"/>
      <c r="J35" s="107"/>
    </row>
    <row r="36" spans="1:10" x14ac:dyDescent="0.3">
      <c r="A36" s="113" t="s">
        <v>3315</v>
      </c>
      <c r="B36" s="110" t="s">
        <v>3264</v>
      </c>
      <c r="C36" s="109">
        <v>7</v>
      </c>
      <c r="D36" s="109" t="s">
        <v>3757</v>
      </c>
      <c r="E36" s="112" t="s">
        <v>7603</v>
      </c>
      <c r="F36" s="108">
        <v>7</v>
      </c>
      <c r="G36" s="108" t="s">
        <v>3761</v>
      </c>
      <c r="H36" s="111" t="s">
        <v>7979</v>
      </c>
      <c r="I36" s="156">
        <v>8</v>
      </c>
      <c r="J36" s="107" t="s">
        <v>3778</v>
      </c>
    </row>
    <row r="37" spans="1:10" x14ac:dyDescent="0.3">
      <c r="A37" s="113" t="s">
        <v>3515</v>
      </c>
      <c r="B37" s="110" t="s">
        <v>8122</v>
      </c>
      <c r="C37" s="109">
        <v>8</v>
      </c>
      <c r="D37" s="109" t="s">
        <v>3782</v>
      </c>
      <c r="E37" s="112" t="s">
        <v>4051</v>
      </c>
      <c r="F37" s="108"/>
      <c r="G37" s="108"/>
      <c r="H37" s="111"/>
      <c r="I37" s="156"/>
      <c r="J37" s="107"/>
    </row>
    <row r="38" spans="1:10" x14ac:dyDescent="0.3">
      <c r="A38" s="113" t="s">
        <v>433</v>
      </c>
      <c r="B38" s="110" t="s">
        <v>2980</v>
      </c>
      <c r="C38" s="109">
        <v>7</v>
      </c>
      <c r="D38" s="109" t="s">
        <v>3754</v>
      </c>
      <c r="E38" s="112" t="s">
        <v>8290</v>
      </c>
      <c r="F38" s="108">
        <v>7</v>
      </c>
      <c r="G38" s="108" t="s">
        <v>3759</v>
      </c>
      <c r="H38" s="111"/>
      <c r="I38" s="156"/>
      <c r="J38" s="107"/>
    </row>
    <row r="39" spans="1:10" x14ac:dyDescent="0.3">
      <c r="A39" s="113" t="s">
        <v>3270</v>
      </c>
      <c r="B39" s="110" t="s">
        <v>7986</v>
      </c>
      <c r="C39" s="109">
        <v>8</v>
      </c>
      <c r="D39" s="109" t="s">
        <v>3807</v>
      </c>
      <c r="E39" s="112" t="s">
        <v>7987</v>
      </c>
      <c r="F39" s="108"/>
      <c r="G39" s="108"/>
      <c r="H39" s="111"/>
      <c r="I39" s="156"/>
      <c r="J39" s="107"/>
    </row>
    <row r="40" spans="1:10" x14ac:dyDescent="0.3">
      <c r="A40" s="113" t="s">
        <v>87</v>
      </c>
      <c r="B40" s="110" t="s">
        <v>3261</v>
      </c>
      <c r="C40" s="109">
        <v>7</v>
      </c>
      <c r="D40" s="109" t="s">
        <v>3750</v>
      </c>
      <c r="E40" s="112" t="s">
        <v>8061</v>
      </c>
      <c r="F40" s="108"/>
      <c r="G40" s="108"/>
      <c r="H40" s="111"/>
      <c r="I40" s="156"/>
      <c r="J40" s="107"/>
    </row>
    <row r="41" spans="1:10" x14ac:dyDescent="0.3">
      <c r="A41" s="113" t="s">
        <v>455</v>
      </c>
      <c r="B41" s="110" t="s">
        <v>7975</v>
      </c>
      <c r="C41" s="109">
        <v>7</v>
      </c>
      <c r="D41" s="109" t="s">
        <v>4276</v>
      </c>
      <c r="E41" s="112" t="s">
        <v>7976</v>
      </c>
      <c r="F41" s="108">
        <v>8</v>
      </c>
      <c r="G41" s="108" t="s">
        <v>3767</v>
      </c>
      <c r="H41" s="111"/>
      <c r="I41" s="156"/>
      <c r="J41" s="107"/>
    </row>
    <row r="42" spans="1:10" x14ac:dyDescent="0.3">
      <c r="A42" s="113" t="s">
        <v>450</v>
      </c>
      <c r="B42" s="110" t="s">
        <v>3749</v>
      </c>
      <c r="C42" s="109">
        <v>7</v>
      </c>
      <c r="D42" s="109" t="s">
        <v>7549</v>
      </c>
      <c r="E42" s="112" t="s">
        <v>8316</v>
      </c>
      <c r="F42" s="108"/>
      <c r="G42" s="108"/>
      <c r="H42" s="111"/>
      <c r="I42" s="156"/>
      <c r="J42" s="107"/>
    </row>
    <row r="43" spans="1:10" x14ac:dyDescent="0.3">
      <c r="A43" s="113" t="s">
        <v>3391</v>
      </c>
      <c r="B43" s="110" t="s">
        <v>8123</v>
      </c>
      <c r="C43" s="109">
        <v>8</v>
      </c>
      <c r="D43" s="109" t="s">
        <v>3782</v>
      </c>
      <c r="E43" s="112" t="s">
        <v>8124</v>
      </c>
      <c r="F43" s="108"/>
      <c r="G43" s="108"/>
      <c r="H43" s="111"/>
      <c r="I43" s="156"/>
      <c r="J43" s="107"/>
    </row>
    <row r="44" spans="1:10" x14ac:dyDescent="0.3">
      <c r="A44" s="113" t="s">
        <v>3360</v>
      </c>
      <c r="B44" s="110" t="s">
        <v>2891</v>
      </c>
      <c r="C44" s="109">
        <v>7</v>
      </c>
      <c r="D44" s="109" t="s">
        <v>3927</v>
      </c>
      <c r="E44" s="112" t="s">
        <v>3748</v>
      </c>
      <c r="F44" s="108"/>
      <c r="G44" s="108"/>
      <c r="H44" s="111"/>
      <c r="I44" s="156"/>
      <c r="J44" s="107"/>
    </row>
    <row r="45" spans="1:10" x14ac:dyDescent="0.3">
      <c r="A45" s="113" t="s">
        <v>469</v>
      </c>
      <c r="B45" s="110" t="s">
        <v>2925</v>
      </c>
      <c r="C45" s="109">
        <v>7</v>
      </c>
      <c r="D45" s="109" t="s">
        <v>3767</v>
      </c>
      <c r="E45" s="112" t="s">
        <v>8050</v>
      </c>
      <c r="F45" s="108">
        <v>8</v>
      </c>
      <c r="G45" s="108" t="s">
        <v>3759</v>
      </c>
      <c r="H45" s="111" t="s">
        <v>8129</v>
      </c>
      <c r="I45" s="156"/>
      <c r="J45" s="107"/>
    </row>
    <row r="46" spans="1:10" x14ac:dyDescent="0.3">
      <c r="A46" s="113" t="s">
        <v>3506</v>
      </c>
      <c r="B46" s="110" t="s">
        <v>3084</v>
      </c>
      <c r="C46" s="109">
        <v>8</v>
      </c>
      <c r="D46" s="109" t="s">
        <v>3841</v>
      </c>
      <c r="E46" s="112" t="s">
        <v>7955</v>
      </c>
      <c r="F46" s="108"/>
      <c r="G46" s="108"/>
      <c r="H46" s="111"/>
      <c r="I46" s="156"/>
      <c r="J46" s="107"/>
    </row>
    <row r="47" spans="1:10" x14ac:dyDescent="0.3">
      <c r="A47" s="113" t="s">
        <v>3401</v>
      </c>
      <c r="B47" s="110" t="s">
        <v>3949</v>
      </c>
      <c r="C47" s="109">
        <v>7</v>
      </c>
      <c r="D47" s="109" t="s">
        <v>3845</v>
      </c>
      <c r="E47" s="112" t="s">
        <v>7726</v>
      </c>
      <c r="F47" s="108"/>
      <c r="G47" s="108"/>
      <c r="H47" s="111"/>
      <c r="I47" s="156"/>
      <c r="J47" s="107"/>
    </row>
    <row r="48" spans="1:10" x14ac:dyDescent="0.3">
      <c r="A48" s="113" t="s">
        <v>507</v>
      </c>
      <c r="B48" s="110" t="s">
        <v>3922</v>
      </c>
      <c r="C48" s="109">
        <v>7</v>
      </c>
      <c r="D48" s="109" t="s">
        <v>3759</v>
      </c>
      <c r="E48" s="112" t="s">
        <v>3923</v>
      </c>
      <c r="F48" s="108">
        <v>8</v>
      </c>
      <c r="G48" s="108" t="s">
        <v>3759</v>
      </c>
      <c r="H48" s="111"/>
      <c r="I48" s="156"/>
      <c r="J48" s="107"/>
    </row>
    <row r="49" spans="1:10" x14ac:dyDescent="0.3">
      <c r="A49" s="113" t="s">
        <v>85</v>
      </c>
      <c r="B49" s="110" t="s">
        <v>3724</v>
      </c>
      <c r="C49" s="109">
        <v>7</v>
      </c>
      <c r="D49" s="109" t="s">
        <v>3750</v>
      </c>
      <c r="E49" s="112" t="s">
        <v>8427</v>
      </c>
      <c r="F49" s="108">
        <v>7</v>
      </c>
      <c r="G49" s="108" t="s">
        <v>3924</v>
      </c>
      <c r="H49" s="111"/>
      <c r="I49" s="156"/>
      <c r="J49" s="107"/>
    </row>
    <row r="50" spans="1:10" x14ac:dyDescent="0.3">
      <c r="A50" s="113" t="s">
        <v>85</v>
      </c>
      <c r="B50" s="110" t="s">
        <v>3725</v>
      </c>
      <c r="C50" s="109">
        <v>7</v>
      </c>
      <c r="D50" s="109" t="s">
        <v>3750</v>
      </c>
      <c r="E50" s="112" t="s">
        <v>8428</v>
      </c>
      <c r="F50" s="108">
        <v>7</v>
      </c>
      <c r="G50" s="108" t="s">
        <v>3924</v>
      </c>
      <c r="H50" s="111"/>
      <c r="I50" s="156"/>
      <c r="J50" s="107"/>
    </row>
    <row r="51" spans="1:10" x14ac:dyDescent="0.3">
      <c r="A51" s="127"/>
      <c r="E51" s="131"/>
    </row>
    <row r="52" spans="1:10" x14ac:dyDescent="0.3">
      <c r="A52" s="127"/>
      <c r="E52" s="131"/>
    </row>
    <row r="53" spans="1:10" x14ac:dyDescent="0.3">
      <c r="A53" s="127"/>
      <c r="E53" s="131"/>
    </row>
    <row r="54" spans="1:10" x14ac:dyDescent="0.3">
      <c r="A54" s="127"/>
      <c r="E54" s="131"/>
    </row>
    <row r="55" spans="1:10" x14ac:dyDescent="0.3">
      <c r="A55" s="127"/>
      <c r="E55" s="131"/>
    </row>
    <row r="56" spans="1:10" x14ac:dyDescent="0.3">
      <c r="A56" s="127"/>
      <c r="E56" s="131"/>
    </row>
  </sheetData>
  <pageMargins left="0.7" right="0.7" top="0.75" bottom="0.75" header="0.3" footer="0.3"/>
  <pageSetup paperSize="9" orientation="portrait" horizontalDpi="0" verticalDpi="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560B87-565D-47CF-91AA-146209E26B52}">
  <sheetPr>
    <tabColor rgb="FF92D050"/>
  </sheetPr>
  <dimension ref="A1:M112"/>
  <sheetViews>
    <sheetView topLeftCell="A36" zoomScaleNormal="100" workbookViewId="0">
      <selection activeCell="E54" sqref="E54"/>
    </sheetView>
  </sheetViews>
  <sheetFormatPr defaultColWidth="8.85546875" defaultRowHeight="17.25" x14ac:dyDescent="0.3"/>
  <cols>
    <col min="1" max="1" width="7.85546875" style="35" customWidth="1"/>
    <col min="2" max="2" width="31.28515625" style="35" customWidth="1"/>
    <col min="3" max="3" width="74.7109375" style="8" customWidth="1"/>
    <col min="4" max="4" width="8.7109375" style="37" customWidth="1"/>
    <col min="5" max="13" width="8.7109375" style="37"/>
  </cols>
  <sheetData>
    <row r="1" spans="1:13" s="1" customFormat="1" ht="15" x14ac:dyDescent="0.25">
      <c r="A1" s="153" t="s">
        <v>18</v>
      </c>
      <c r="B1" s="153" t="s">
        <v>8047</v>
      </c>
      <c r="C1" s="59" t="s">
        <v>8046</v>
      </c>
      <c r="D1" s="59" t="s">
        <v>8045</v>
      </c>
      <c r="E1" s="59" t="s">
        <v>8044</v>
      </c>
      <c r="F1" s="59" t="s">
        <v>8043</v>
      </c>
      <c r="G1" s="59" t="s">
        <v>8042</v>
      </c>
      <c r="H1" s="59" t="s">
        <v>8041</v>
      </c>
      <c r="I1" s="59" t="s">
        <v>8040</v>
      </c>
      <c r="J1" s="59" t="s">
        <v>8039</v>
      </c>
      <c r="K1" s="59" t="s">
        <v>8038</v>
      </c>
      <c r="L1" s="59" t="s">
        <v>8037</v>
      </c>
      <c r="M1" s="59" t="s">
        <v>8036</v>
      </c>
    </row>
    <row r="2" spans="1:13" x14ac:dyDescent="0.3">
      <c r="A2" s="22">
        <v>7</v>
      </c>
      <c r="B2" s="22" t="s">
        <v>8132</v>
      </c>
      <c r="C2" s="18" t="s">
        <v>8161</v>
      </c>
      <c r="D2" s="27" t="s">
        <v>7957</v>
      </c>
      <c r="E2" s="27" t="s">
        <v>8135</v>
      </c>
      <c r="F2" s="37" t="s">
        <v>7959</v>
      </c>
      <c r="G2" s="27" t="s">
        <v>8034</v>
      </c>
      <c r="H2" s="27" t="s">
        <v>8032</v>
      </c>
      <c r="I2" s="27" t="s">
        <v>8028</v>
      </c>
      <c r="J2" s="27" t="s">
        <v>7963</v>
      </c>
      <c r="K2" s="27" t="s">
        <v>8014</v>
      </c>
      <c r="L2" s="27"/>
      <c r="M2" s="27"/>
    </row>
    <row r="3" spans="1:13" x14ac:dyDescent="0.3">
      <c r="A3" s="22">
        <v>7</v>
      </c>
      <c r="B3" s="22" t="s">
        <v>8133</v>
      </c>
      <c r="C3" s="18" t="s">
        <v>8134</v>
      </c>
      <c r="D3" s="27" t="s">
        <v>7957</v>
      </c>
      <c r="E3" s="27" t="s">
        <v>8135</v>
      </c>
      <c r="F3" s="27" t="s">
        <v>7963</v>
      </c>
      <c r="G3" s="27" t="s">
        <v>8018</v>
      </c>
      <c r="H3" s="27" t="s">
        <v>8014</v>
      </c>
      <c r="I3" s="27" t="s">
        <v>7997</v>
      </c>
      <c r="J3" s="27" t="s">
        <v>7974</v>
      </c>
      <c r="K3" s="27"/>
      <c r="L3" s="27"/>
      <c r="M3" s="27"/>
    </row>
    <row r="4" spans="1:13" x14ac:dyDescent="0.3">
      <c r="A4" s="22">
        <v>7</v>
      </c>
      <c r="B4" s="22" t="s">
        <v>8132</v>
      </c>
      <c r="C4" s="18" t="s">
        <v>8162</v>
      </c>
      <c r="D4" s="27" t="s">
        <v>8135</v>
      </c>
      <c r="E4" s="37" t="s">
        <v>7959</v>
      </c>
      <c r="F4" s="27" t="s">
        <v>8034</v>
      </c>
      <c r="G4" s="37" t="s">
        <v>8031</v>
      </c>
      <c r="H4" s="27" t="s">
        <v>8032</v>
      </c>
      <c r="I4" s="27" t="s">
        <v>7963</v>
      </c>
      <c r="J4" s="27" t="s">
        <v>8014</v>
      </c>
      <c r="K4" s="27"/>
      <c r="L4" s="27"/>
      <c r="M4" s="27"/>
    </row>
    <row r="5" spans="1:13" x14ac:dyDescent="0.3">
      <c r="A5" s="22">
        <v>7</v>
      </c>
      <c r="B5" s="22" t="s">
        <v>8021</v>
      </c>
      <c r="C5" s="18" t="s">
        <v>7567</v>
      </c>
      <c r="D5" s="27" t="s">
        <v>8135</v>
      </c>
      <c r="E5" s="27" t="s">
        <v>7958</v>
      </c>
      <c r="F5" s="27" t="s">
        <v>7959</v>
      </c>
      <c r="G5" s="27" t="s">
        <v>8029</v>
      </c>
      <c r="H5" s="27" t="s">
        <v>7968</v>
      </c>
      <c r="I5" s="27" t="s">
        <v>8014</v>
      </c>
      <c r="J5" s="27" t="s">
        <v>7988</v>
      </c>
      <c r="K5" s="27" t="s">
        <v>8009</v>
      </c>
      <c r="L5" s="27" t="s">
        <v>8005</v>
      </c>
      <c r="M5" s="27" t="s">
        <v>8012</v>
      </c>
    </row>
    <row r="6" spans="1:13" x14ac:dyDescent="0.3">
      <c r="A6" s="22">
        <v>7</v>
      </c>
      <c r="B6" s="22" t="s">
        <v>8136</v>
      </c>
      <c r="C6" s="18" t="s">
        <v>8163</v>
      </c>
      <c r="D6" s="27" t="s">
        <v>7958</v>
      </c>
      <c r="E6" s="27" t="s">
        <v>7959</v>
      </c>
      <c r="F6" s="27" t="s">
        <v>8034</v>
      </c>
      <c r="G6" s="37" t="s">
        <v>8032</v>
      </c>
      <c r="H6" s="27" t="s">
        <v>8035</v>
      </c>
      <c r="I6" s="27" t="s">
        <v>7961</v>
      </c>
      <c r="J6" s="27"/>
      <c r="K6" s="27"/>
      <c r="L6" s="27"/>
      <c r="M6" s="27"/>
    </row>
    <row r="7" spans="1:13" x14ac:dyDescent="0.3">
      <c r="A7" s="22">
        <v>7</v>
      </c>
      <c r="B7" s="22" t="s">
        <v>8139</v>
      </c>
      <c r="C7" s="18" t="s">
        <v>8140</v>
      </c>
      <c r="D7" s="27" t="s">
        <v>7958</v>
      </c>
      <c r="E7" s="27" t="s">
        <v>7959</v>
      </c>
      <c r="F7" s="27" t="s">
        <v>8034</v>
      </c>
      <c r="G7" s="27" t="s">
        <v>7961</v>
      </c>
      <c r="H7" s="27"/>
      <c r="I7" s="27"/>
      <c r="J7" s="27"/>
      <c r="K7" s="27"/>
      <c r="L7" s="27"/>
      <c r="M7" s="27"/>
    </row>
    <row r="8" spans="1:13" x14ac:dyDescent="0.3">
      <c r="A8" s="22">
        <v>7</v>
      </c>
      <c r="B8" s="22" t="s">
        <v>8136</v>
      </c>
      <c r="C8" s="18" t="s">
        <v>8164</v>
      </c>
      <c r="D8" s="27" t="s">
        <v>7959</v>
      </c>
      <c r="E8" s="27" t="s">
        <v>8034</v>
      </c>
      <c r="F8" s="37" t="s">
        <v>7960</v>
      </c>
      <c r="G8" s="27" t="s">
        <v>8035</v>
      </c>
      <c r="H8" s="27" t="s">
        <v>7961</v>
      </c>
      <c r="I8" s="27"/>
      <c r="J8" s="27"/>
      <c r="K8" s="27"/>
      <c r="L8" s="27"/>
      <c r="M8" s="27"/>
    </row>
    <row r="9" spans="1:13" x14ac:dyDescent="0.3">
      <c r="A9" s="22">
        <v>7</v>
      </c>
      <c r="B9" s="22" t="s">
        <v>8234</v>
      </c>
      <c r="C9" s="18" t="s">
        <v>8137</v>
      </c>
      <c r="D9" s="27" t="s">
        <v>7959</v>
      </c>
      <c r="E9" s="27" t="s">
        <v>7963</v>
      </c>
      <c r="F9" s="27" t="s">
        <v>8018</v>
      </c>
      <c r="G9" s="27" t="s">
        <v>8014</v>
      </c>
      <c r="H9" s="27" t="s">
        <v>8003</v>
      </c>
      <c r="I9" s="27"/>
      <c r="J9" s="27"/>
      <c r="K9" s="27"/>
      <c r="L9" s="27"/>
      <c r="M9" s="27"/>
    </row>
    <row r="10" spans="1:13" x14ac:dyDescent="0.3">
      <c r="A10" s="22">
        <v>7</v>
      </c>
      <c r="B10" s="22" t="s">
        <v>8010</v>
      </c>
      <c r="C10" s="18" t="s">
        <v>8202</v>
      </c>
      <c r="D10" s="27" t="s">
        <v>8034</v>
      </c>
      <c r="E10" s="27" t="s">
        <v>8014</v>
      </c>
      <c r="F10" s="27"/>
      <c r="G10" s="27"/>
      <c r="H10" s="27"/>
      <c r="I10" s="27"/>
      <c r="J10" s="27"/>
      <c r="K10" s="27"/>
      <c r="L10" s="27"/>
      <c r="M10" s="27"/>
    </row>
    <row r="11" spans="1:13" x14ac:dyDescent="0.3">
      <c r="A11" s="22">
        <v>7</v>
      </c>
      <c r="B11" s="22" t="s">
        <v>8025</v>
      </c>
      <c r="C11" s="18" t="s">
        <v>8281</v>
      </c>
      <c r="D11" s="27" t="s">
        <v>8034</v>
      </c>
      <c r="E11" s="27" t="s">
        <v>8014</v>
      </c>
      <c r="F11" s="27"/>
      <c r="G11" s="27"/>
      <c r="H11" s="27"/>
      <c r="I11" s="27"/>
      <c r="J11" s="27"/>
      <c r="K11" s="27"/>
      <c r="L11" s="27"/>
      <c r="M11" s="27"/>
    </row>
    <row r="12" spans="1:13" x14ac:dyDescent="0.3">
      <c r="A12" s="22">
        <v>7</v>
      </c>
      <c r="B12" s="22" t="s">
        <v>8139</v>
      </c>
      <c r="C12" s="18" t="s">
        <v>8142</v>
      </c>
      <c r="D12" s="27" t="s">
        <v>8032</v>
      </c>
      <c r="E12" s="27" t="s">
        <v>7960</v>
      </c>
      <c r="F12" s="27"/>
      <c r="G12" s="27"/>
      <c r="H12" s="27"/>
      <c r="I12" s="27"/>
      <c r="J12" s="27"/>
      <c r="K12" s="27"/>
      <c r="L12" s="27"/>
      <c r="M12" s="27"/>
    </row>
    <row r="13" spans="1:13" x14ac:dyDescent="0.3">
      <c r="A13" s="22">
        <v>7</v>
      </c>
      <c r="B13" s="22" t="s">
        <v>8010</v>
      </c>
      <c r="C13" s="18" t="s">
        <v>8143</v>
      </c>
      <c r="D13" s="27" t="s">
        <v>8032</v>
      </c>
      <c r="E13" s="27" t="s">
        <v>8024</v>
      </c>
      <c r="F13" s="27" t="s">
        <v>8003</v>
      </c>
      <c r="G13" s="27"/>
      <c r="H13" s="27"/>
      <c r="I13" s="27"/>
      <c r="J13" s="27"/>
      <c r="K13" s="27"/>
      <c r="L13" s="27"/>
      <c r="M13" s="27"/>
    </row>
    <row r="14" spans="1:13" x14ac:dyDescent="0.3">
      <c r="A14" s="22">
        <v>7</v>
      </c>
      <c r="B14" s="22" t="s">
        <v>8144</v>
      </c>
      <c r="C14" s="18" t="s">
        <v>8173</v>
      </c>
      <c r="D14" s="27" t="s">
        <v>7960</v>
      </c>
      <c r="E14" s="27" t="s">
        <v>8028</v>
      </c>
      <c r="F14" s="37" t="s">
        <v>8031</v>
      </c>
      <c r="G14" s="37" t="s">
        <v>8024</v>
      </c>
      <c r="H14" s="27" t="s">
        <v>7962</v>
      </c>
      <c r="I14" s="27" t="s">
        <v>7994</v>
      </c>
      <c r="J14" s="27"/>
      <c r="K14" s="27"/>
      <c r="L14" s="27"/>
      <c r="M14" s="27"/>
    </row>
    <row r="15" spans="1:13" x14ac:dyDescent="0.3">
      <c r="A15" s="22">
        <v>7</v>
      </c>
      <c r="B15" s="22" t="s">
        <v>8008</v>
      </c>
      <c r="C15" s="18" t="s">
        <v>8165</v>
      </c>
      <c r="D15" s="27" t="s">
        <v>8031</v>
      </c>
      <c r="E15" s="27" t="s">
        <v>8150</v>
      </c>
      <c r="F15" s="27" t="s">
        <v>8035</v>
      </c>
      <c r="G15" s="27" t="s">
        <v>8027</v>
      </c>
      <c r="H15" s="27" t="s">
        <v>8026</v>
      </c>
      <c r="I15" s="27" t="s">
        <v>8022</v>
      </c>
      <c r="J15" s="27" t="s">
        <v>8033</v>
      </c>
      <c r="K15" s="27"/>
      <c r="L15" s="27"/>
      <c r="M15" s="27"/>
    </row>
    <row r="16" spans="1:13" x14ac:dyDescent="0.3">
      <c r="A16" s="22">
        <v>7</v>
      </c>
      <c r="B16" s="22" t="s">
        <v>8008</v>
      </c>
      <c r="C16" s="18" t="s">
        <v>8145</v>
      </c>
      <c r="D16" s="27" t="s">
        <v>8031</v>
      </c>
      <c r="E16" s="27" t="s">
        <v>8150</v>
      </c>
      <c r="F16" s="27" t="s">
        <v>8035</v>
      </c>
      <c r="G16" s="27"/>
      <c r="H16" s="27"/>
      <c r="I16" s="27"/>
      <c r="J16" s="27"/>
      <c r="K16" s="27"/>
      <c r="L16" s="27"/>
      <c r="M16" s="27"/>
    </row>
    <row r="17" spans="1:13" x14ac:dyDescent="0.3">
      <c r="A17" s="22">
        <v>7</v>
      </c>
      <c r="B17" s="22" t="s">
        <v>8235</v>
      </c>
      <c r="C17" s="18" t="s">
        <v>8146</v>
      </c>
      <c r="D17" s="27" t="s">
        <v>8031</v>
      </c>
      <c r="E17" s="27" t="s">
        <v>8150</v>
      </c>
      <c r="F17" s="27"/>
      <c r="G17" s="27"/>
      <c r="H17" s="27"/>
      <c r="I17" s="27"/>
      <c r="J17" s="27"/>
      <c r="K17" s="27"/>
      <c r="L17" s="27"/>
      <c r="M17" s="27"/>
    </row>
    <row r="18" spans="1:13" x14ac:dyDescent="0.3">
      <c r="A18" s="22">
        <v>7</v>
      </c>
      <c r="B18" s="22" t="s">
        <v>8147</v>
      </c>
      <c r="C18" s="18" t="s">
        <v>8148</v>
      </c>
      <c r="D18" s="27" t="s">
        <v>8031</v>
      </c>
      <c r="E18" s="27" t="s">
        <v>8150</v>
      </c>
      <c r="F18" s="27" t="s">
        <v>8023</v>
      </c>
      <c r="G18" s="27" t="s">
        <v>7973</v>
      </c>
      <c r="H18" s="27" t="s">
        <v>8007</v>
      </c>
      <c r="I18" s="27" t="s">
        <v>8138</v>
      </c>
      <c r="J18" s="27" t="s">
        <v>7985</v>
      </c>
      <c r="K18" s="27"/>
      <c r="L18" s="27"/>
      <c r="M18" s="27"/>
    </row>
    <row r="19" spans="1:13" x14ac:dyDescent="0.3">
      <c r="A19" s="22">
        <v>7</v>
      </c>
      <c r="B19" s="22" t="s">
        <v>8147</v>
      </c>
      <c r="C19" s="18" t="s">
        <v>8151</v>
      </c>
      <c r="D19" s="27" t="s">
        <v>8150</v>
      </c>
      <c r="E19" s="27" t="s">
        <v>8023</v>
      </c>
      <c r="F19" s="27" t="s">
        <v>7973</v>
      </c>
      <c r="G19" s="27" t="s">
        <v>8007</v>
      </c>
      <c r="H19" s="27" t="s">
        <v>8138</v>
      </c>
      <c r="I19" s="27" t="s">
        <v>7985</v>
      </c>
      <c r="J19" s="27"/>
      <c r="K19" s="27"/>
      <c r="L19" s="27"/>
      <c r="M19" s="27"/>
    </row>
    <row r="20" spans="1:13" x14ac:dyDescent="0.3">
      <c r="A20" s="22">
        <v>7</v>
      </c>
      <c r="B20" s="22" t="s">
        <v>8008</v>
      </c>
      <c r="C20" s="18" t="s">
        <v>8166</v>
      </c>
      <c r="D20" s="27" t="s">
        <v>8035</v>
      </c>
      <c r="E20" s="27" t="s">
        <v>8027</v>
      </c>
      <c r="F20" s="27" t="s">
        <v>8026</v>
      </c>
      <c r="G20" s="27" t="s">
        <v>8022</v>
      </c>
      <c r="H20" s="27" t="s">
        <v>8033</v>
      </c>
      <c r="I20" s="27"/>
      <c r="J20" s="27"/>
      <c r="K20" s="27"/>
      <c r="L20" s="27"/>
      <c r="M20" s="27"/>
    </row>
    <row r="21" spans="1:13" x14ac:dyDescent="0.3">
      <c r="A21" s="22">
        <v>7</v>
      </c>
      <c r="B21" s="22" t="s">
        <v>8008</v>
      </c>
      <c r="C21" s="18" t="s">
        <v>8167</v>
      </c>
      <c r="D21" s="27" t="s">
        <v>8035</v>
      </c>
      <c r="E21" s="27" t="s">
        <v>8027</v>
      </c>
      <c r="F21" s="27" t="s">
        <v>8026</v>
      </c>
      <c r="G21" s="27" t="s">
        <v>8022</v>
      </c>
      <c r="H21" s="27" t="s">
        <v>8033</v>
      </c>
      <c r="I21" s="27"/>
      <c r="J21" s="27"/>
      <c r="K21" s="27"/>
      <c r="L21" s="27"/>
      <c r="M21" s="27"/>
    </row>
    <row r="22" spans="1:13" x14ac:dyDescent="0.3">
      <c r="A22" s="22">
        <v>7</v>
      </c>
      <c r="B22" s="22" t="s">
        <v>8008</v>
      </c>
      <c r="C22" s="18" t="s">
        <v>8168</v>
      </c>
      <c r="D22" s="27" t="s">
        <v>8026</v>
      </c>
      <c r="E22" s="27" t="s">
        <v>8022</v>
      </c>
      <c r="F22" s="27" t="s">
        <v>8033</v>
      </c>
      <c r="G22" s="27" t="s">
        <v>7967</v>
      </c>
      <c r="H22" s="27"/>
      <c r="I22" s="27"/>
      <c r="J22" s="27"/>
      <c r="K22" s="27"/>
      <c r="L22" s="27"/>
      <c r="M22" s="27"/>
    </row>
    <row r="23" spans="1:13" x14ac:dyDescent="0.3">
      <c r="A23" s="22">
        <v>7</v>
      </c>
      <c r="B23" s="22" t="s">
        <v>8139</v>
      </c>
      <c r="C23" s="18" t="s">
        <v>8154</v>
      </c>
      <c r="D23" s="27" t="s">
        <v>8024</v>
      </c>
      <c r="E23" s="27" t="s">
        <v>8014</v>
      </c>
      <c r="F23" s="27"/>
      <c r="G23" s="27"/>
      <c r="H23" s="27"/>
      <c r="I23" s="27"/>
      <c r="J23" s="27"/>
      <c r="K23" s="27"/>
      <c r="L23" s="27"/>
      <c r="M23" s="27"/>
    </row>
    <row r="24" spans="1:13" x14ac:dyDescent="0.3">
      <c r="A24" s="22">
        <v>7</v>
      </c>
      <c r="B24" s="22" t="s">
        <v>8132</v>
      </c>
      <c r="C24" s="18" t="s">
        <v>8169</v>
      </c>
      <c r="D24" s="27" t="s">
        <v>7963</v>
      </c>
      <c r="E24" s="37" t="s">
        <v>7964</v>
      </c>
      <c r="F24" s="37" t="s">
        <v>7968</v>
      </c>
      <c r="G24" s="27" t="s">
        <v>8014</v>
      </c>
      <c r="H24" s="27" t="s">
        <v>7967</v>
      </c>
      <c r="I24" s="27"/>
      <c r="J24" s="27"/>
      <c r="K24" s="27"/>
      <c r="L24" s="27"/>
      <c r="M24" s="27"/>
    </row>
    <row r="25" spans="1:13" x14ac:dyDescent="0.3">
      <c r="A25" s="22">
        <v>7</v>
      </c>
      <c r="B25" s="22" t="s">
        <v>8133</v>
      </c>
      <c r="C25" s="18" t="s">
        <v>8155</v>
      </c>
      <c r="D25" s="27" t="s">
        <v>7963</v>
      </c>
      <c r="E25" s="27" t="s">
        <v>8014</v>
      </c>
      <c r="F25" s="27" t="s">
        <v>8003</v>
      </c>
      <c r="G25" s="27" t="s">
        <v>7974</v>
      </c>
      <c r="H25" s="27"/>
      <c r="I25" s="27"/>
      <c r="J25" s="27"/>
      <c r="K25" s="27"/>
      <c r="L25" s="27"/>
      <c r="M25" s="27"/>
    </row>
    <row r="26" spans="1:13" x14ac:dyDescent="0.3">
      <c r="A26" s="22">
        <v>7</v>
      </c>
      <c r="B26" s="22" t="s">
        <v>8136</v>
      </c>
      <c r="C26" s="18" t="s">
        <v>8170</v>
      </c>
      <c r="D26" s="27" t="s">
        <v>7961</v>
      </c>
      <c r="E26" s="27" t="s">
        <v>8023</v>
      </c>
      <c r="F26" s="27" t="s">
        <v>7969</v>
      </c>
      <c r="G26" s="27" t="s">
        <v>8014</v>
      </c>
      <c r="H26" s="27" t="s">
        <v>7967</v>
      </c>
      <c r="I26" s="27"/>
      <c r="J26" s="27"/>
      <c r="K26" s="27"/>
      <c r="L26" s="27"/>
      <c r="M26" s="27"/>
    </row>
    <row r="27" spans="1:13" x14ac:dyDescent="0.3">
      <c r="A27" s="22">
        <v>7</v>
      </c>
      <c r="B27" s="22" t="s">
        <v>8144</v>
      </c>
      <c r="C27" s="18" t="s">
        <v>8172</v>
      </c>
      <c r="D27" s="27" t="s">
        <v>7962</v>
      </c>
      <c r="E27" s="37" t="s">
        <v>8265</v>
      </c>
      <c r="F27" s="37" t="s">
        <v>8020</v>
      </c>
      <c r="G27" s="27" t="s">
        <v>7967</v>
      </c>
      <c r="H27" s="27" t="s">
        <v>7994</v>
      </c>
      <c r="I27" s="27"/>
      <c r="J27" s="27"/>
      <c r="K27" s="27"/>
      <c r="L27" s="27"/>
      <c r="M27" s="27"/>
    </row>
    <row r="28" spans="1:13" x14ac:dyDescent="0.3">
      <c r="A28" s="22">
        <v>7</v>
      </c>
      <c r="B28" s="22" t="s">
        <v>8139</v>
      </c>
      <c r="C28" s="18" t="s">
        <v>8171</v>
      </c>
      <c r="D28" s="27" t="s">
        <v>8029</v>
      </c>
      <c r="E28" s="37" t="s">
        <v>8014</v>
      </c>
      <c r="F28" s="27" t="s">
        <v>8011</v>
      </c>
      <c r="G28" s="27"/>
      <c r="H28" s="27"/>
      <c r="I28" s="27"/>
      <c r="J28" s="27"/>
      <c r="K28" s="27"/>
      <c r="L28" s="27"/>
      <c r="M28" s="27"/>
    </row>
    <row r="29" spans="1:13" x14ac:dyDescent="0.3">
      <c r="A29" s="22">
        <v>7</v>
      </c>
      <c r="B29" s="22" t="s">
        <v>8156</v>
      </c>
      <c r="C29" s="18" t="s">
        <v>8174</v>
      </c>
      <c r="D29" s="27" t="s">
        <v>7964</v>
      </c>
      <c r="E29" s="27" t="s">
        <v>8023</v>
      </c>
      <c r="F29" s="27" t="s">
        <v>7965</v>
      </c>
      <c r="G29" s="37" t="s">
        <v>8019</v>
      </c>
      <c r="H29" s="27" t="s">
        <v>7977</v>
      </c>
      <c r="I29" s="27" t="s">
        <v>7994</v>
      </c>
      <c r="J29" s="27"/>
      <c r="K29" s="27"/>
      <c r="L29" s="27"/>
      <c r="M29" s="27"/>
    </row>
    <row r="30" spans="1:13" x14ac:dyDescent="0.3">
      <c r="A30" s="22">
        <v>7</v>
      </c>
      <c r="B30" s="22" t="s">
        <v>8147</v>
      </c>
      <c r="C30" s="18" t="s">
        <v>8157</v>
      </c>
      <c r="D30" s="27" t="s">
        <v>7964</v>
      </c>
      <c r="E30" s="27" t="s">
        <v>8023</v>
      </c>
      <c r="F30" s="27" t="s">
        <v>7973</v>
      </c>
      <c r="G30" s="27" t="s">
        <v>8007</v>
      </c>
      <c r="H30" s="27" t="s">
        <v>8138</v>
      </c>
      <c r="I30" s="27"/>
      <c r="J30" s="27"/>
      <c r="K30" s="27"/>
      <c r="L30" s="27"/>
      <c r="M30" s="27"/>
    </row>
    <row r="31" spans="1:13" x14ac:dyDescent="0.3">
      <c r="A31" s="22">
        <v>7</v>
      </c>
      <c r="B31" s="22" t="s">
        <v>8021</v>
      </c>
      <c r="C31" s="18" t="s">
        <v>8212</v>
      </c>
      <c r="D31" s="37" t="s">
        <v>7960</v>
      </c>
      <c r="E31" s="27" t="s">
        <v>7964</v>
      </c>
      <c r="F31" s="27" t="s">
        <v>8023</v>
      </c>
      <c r="G31" s="27" t="s">
        <v>8013</v>
      </c>
      <c r="H31" s="27" t="s">
        <v>8004</v>
      </c>
      <c r="I31" s="27" t="s">
        <v>8030</v>
      </c>
      <c r="J31" s="27" t="s">
        <v>8138</v>
      </c>
      <c r="K31" s="27" t="s">
        <v>7985</v>
      </c>
      <c r="M31" s="27"/>
    </row>
    <row r="32" spans="1:13" x14ac:dyDescent="0.3">
      <c r="A32" s="22">
        <v>7</v>
      </c>
      <c r="B32" s="22" t="s">
        <v>8147</v>
      </c>
      <c r="C32" s="18" t="s">
        <v>8158</v>
      </c>
      <c r="D32" s="27" t="s">
        <v>8023</v>
      </c>
      <c r="E32" s="27" t="s">
        <v>7973</v>
      </c>
      <c r="F32" s="27" t="s">
        <v>8007</v>
      </c>
      <c r="G32" s="27" t="s">
        <v>8138</v>
      </c>
      <c r="H32" s="27"/>
      <c r="I32" s="27"/>
      <c r="J32" s="27"/>
      <c r="K32" s="27"/>
      <c r="L32" s="27"/>
      <c r="M32" s="27"/>
    </row>
    <row r="33" spans="1:13" x14ac:dyDescent="0.3">
      <c r="A33" s="22">
        <v>7</v>
      </c>
      <c r="B33" s="22" t="s">
        <v>8156</v>
      </c>
      <c r="C33" s="18" t="s">
        <v>8175</v>
      </c>
      <c r="D33" s="27" t="s">
        <v>7965</v>
      </c>
      <c r="E33" s="37" t="s">
        <v>7969</v>
      </c>
      <c r="F33" s="37" t="s">
        <v>7977</v>
      </c>
      <c r="G33" s="27" t="s">
        <v>8016</v>
      </c>
      <c r="H33" s="37" t="s">
        <v>7967</v>
      </c>
      <c r="I33" s="27" t="s">
        <v>7994</v>
      </c>
      <c r="J33" s="27"/>
      <c r="K33" s="27"/>
      <c r="L33" s="27"/>
      <c r="M33" s="27"/>
    </row>
    <row r="34" spans="1:13" x14ac:dyDescent="0.3">
      <c r="A34" s="22">
        <v>7</v>
      </c>
      <c r="B34" s="22" t="s">
        <v>8147</v>
      </c>
      <c r="C34" s="18" t="s">
        <v>8160</v>
      </c>
      <c r="D34" s="27" t="s">
        <v>7965</v>
      </c>
      <c r="E34" s="27" t="s">
        <v>8022</v>
      </c>
      <c r="F34" s="27" t="s">
        <v>7973</v>
      </c>
      <c r="G34" s="27"/>
      <c r="H34" s="27"/>
      <c r="I34" s="27"/>
      <c r="J34" s="27"/>
      <c r="K34" s="27"/>
      <c r="L34" s="27"/>
      <c r="M34" s="27"/>
    </row>
    <row r="35" spans="1:13" x14ac:dyDescent="0.3">
      <c r="A35" s="22">
        <v>7</v>
      </c>
      <c r="B35" s="22" t="s">
        <v>8147</v>
      </c>
      <c r="C35" s="18" t="s">
        <v>8178</v>
      </c>
      <c r="D35" s="27" t="s">
        <v>7965</v>
      </c>
      <c r="E35" s="27" t="s">
        <v>8022</v>
      </c>
      <c r="F35" s="27" t="s">
        <v>7973</v>
      </c>
      <c r="G35" s="27"/>
      <c r="H35" s="27"/>
      <c r="I35" s="27"/>
      <c r="J35" s="27"/>
      <c r="K35" s="27"/>
      <c r="L35" s="27"/>
      <c r="M35" s="27"/>
    </row>
    <row r="36" spans="1:13" x14ac:dyDescent="0.3">
      <c r="A36" s="22">
        <v>7</v>
      </c>
      <c r="B36" s="22" t="s">
        <v>8147</v>
      </c>
      <c r="C36" s="18" t="s">
        <v>8176</v>
      </c>
      <c r="D36" s="27" t="s">
        <v>7965</v>
      </c>
      <c r="E36" s="27" t="s">
        <v>8022</v>
      </c>
      <c r="F36" s="27" t="s">
        <v>7973</v>
      </c>
      <c r="G36" s="27"/>
      <c r="H36" s="27"/>
      <c r="I36" s="27"/>
      <c r="J36" s="27"/>
      <c r="K36" s="27"/>
      <c r="L36" s="27"/>
      <c r="M36" s="27"/>
    </row>
    <row r="37" spans="1:13" x14ac:dyDescent="0.3">
      <c r="A37" s="22">
        <v>7</v>
      </c>
      <c r="B37" s="22" t="s">
        <v>8147</v>
      </c>
      <c r="C37" s="18" t="s">
        <v>8179</v>
      </c>
      <c r="D37" s="27" t="s">
        <v>8022</v>
      </c>
      <c r="E37" s="27" t="s">
        <v>8449</v>
      </c>
      <c r="F37" s="27"/>
      <c r="G37" s="27"/>
      <c r="H37" s="27"/>
      <c r="I37" s="27"/>
      <c r="J37" s="27"/>
      <c r="K37" s="27"/>
      <c r="L37" s="27"/>
      <c r="M37" s="27"/>
    </row>
    <row r="38" spans="1:13" x14ac:dyDescent="0.3">
      <c r="A38" s="22">
        <v>7</v>
      </c>
      <c r="B38" s="22" t="s">
        <v>8183</v>
      </c>
      <c r="C38" s="18" t="s">
        <v>8181</v>
      </c>
      <c r="D38" s="27" t="s">
        <v>7968</v>
      </c>
      <c r="E38" s="27" t="s">
        <v>8019</v>
      </c>
      <c r="F38" s="27" t="s">
        <v>7973</v>
      </c>
      <c r="G38" s="27" t="s">
        <v>7966</v>
      </c>
      <c r="H38" s="27" t="s">
        <v>7998</v>
      </c>
      <c r="I38" s="27"/>
      <c r="J38" s="27"/>
      <c r="K38" s="27"/>
      <c r="L38" s="27"/>
      <c r="M38" s="27"/>
    </row>
    <row r="39" spans="1:13" x14ac:dyDescent="0.3">
      <c r="A39" s="22">
        <v>7</v>
      </c>
      <c r="B39" s="22" t="s">
        <v>8021</v>
      </c>
      <c r="C39" s="18" t="s">
        <v>8182</v>
      </c>
      <c r="D39" s="27" t="s">
        <v>7968</v>
      </c>
      <c r="E39" s="27" t="s">
        <v>7969</v>
      </c>
      <c r="F39" s="27" t="s">
        <v>8014</v>
      </c>
      <c r="G39" s="27" t="s">
        <v>8012</v>
      </c>
      <c r="H39" s="27"/>
      <c r="I39" s="27"/>
      <c r="J39" s="27"/>
      <c r="K39" s="27"/>
      <c r="L39" s="27"/>
      <c r="M39" s="27"/>
    </row>
    <row r="40" spans="1:13" x14ac:dyDescent="0.3">
      <c r="A40" s="22">
        <v>7</v>
      </c>
      <c r="B40" s="22" t="s">
        <v>8184</v>
      </c>
      <c r="C40" s="18" t="s">
        <v>8267</v>
      </c>
      <c r="D40" s="27" t="s">
        <v>7969</v>
      </c>
      <c r="E40" s="37" t="s">
        <v>7970</v>
      </c>
      <c r="F40" s="27" t="s">
        <v>8015</v>
      </c>
      <c r="G40" s="27" t="s">
        <v>7967</v>
      </c>
      <c r="H40" s="27"/>
      <c r="I40" s="27"/>
      <c r="J40" s="27"/>
      <c r="K40" s="27"/>
      <c r="L40" s="27"/>
      <c r="M40" s="27"/>
    </row>
    <row r="41" spans="1:13" x14ac:dyDescent="0.3">
      <c r="A41" s="22">
        <v>7</v>
      </c>
      <c r="B41" s="22" t="s">
        <v>8021</v>
      </c>
      <c r="C41" s="18" t="s">
        <v>8186</v>
      </c>
      <c r="D41" s="27" t="s">
        <v>7969</v>
      </c>
      <c r="E41" s="27" t="s">
        <v>8014</v>
      </c>
      <c r="F41" s="27" t="s">
        <v>8005</v>
      </c>
      <c r="G41" s="27" t="s">
        <v>8012</v>
      </c>
      <c r="H41" s="27"/>
      <c r="I41" s="27"/>
      <c r="J41" s="27"/>
      <c r="K41" s="27"/>
      <c r="L41" s="27"/>
      <c r="M41" s="27"/>
    </row>
    <row r="42" spans="1:13" x14ac:dyDescent="0.3">
      <c r="A42" s="22">
        <v>7</v>
      </c>
      <c r="B42" s="22" t="s">
        <v>8021</v>
      </c>
      <c r="C42" s="18" t="s">
        <v>8189</v>
      </c>
      <c r="D42" s="27" t="s">
        <v>8020</v>
      </c>
      <c r="E42" s="27" t="s">
        <v>8015</v>
      </c>
      <c r="F42" s="27" t="s">
        <v>8013</v>
      </c>
      <c r="G42" s="27" t="s">
        <v>8004</v>
      </c>
      <c r="H42" s="27" t="s">
        <v>8030</v>
      </c>
      <c r="I42" s="27"/>
      <c r="J42" s="27"/>
      <c r="K42" s="27"/>
      <c r="L42" s="27"/>
      <c r="M42" s="27"/>
    </row>
    <row r="43" spans="1:13" x14ac:dyDescent="0.3">
      <c r="A43" s="22">
        <v>7</v>
      </c>
      <c r="B43" s="22" t="s">
        <v>8006</v>
      </c>
      <c r="C43" s="18" t="s">
        <v>8190</v>
      </c>
      <c r="D43" s="27" t="s">
        <v>8019</v>
      </c>
      <c r="E43" s="27" t="s">
        <v>7970</v>
      </c>
      <c r="F43" s="27" t="s">
        <v>7977</v>
      </c>
      <c r="G43" s="27" t="s">
        <v>8009</v>
      </c>
      <c r="H43" s="27" t="s">
        <v>7971</v>
      </c>
      <c r="I43" s="27"/>
      <c r="J43" s="27"/>
      <c r="K43" s="27"/>
      <c r="L43" s="27"/>
      <c r="M43" s="27"/>
    </row>
    <row r="44" spans="1:13" x14ac:dyDescent="0.3">
      <c r="A44" s="22">
        <v>7</v>
      </c>
      <c r="B44" s="22" t="s">
        <v>8006</v>
      </c>
      <c r="C44" s="18" t="s">
        <v>8219</v>
      </c>
      <c r="D44" s="27" t="s">
        <v>7970</v>
      </c>
      <c r="E44" s="27" t="s">
        <v>7972</v>
      </c>
      <c r="F44" s="27"/>
      <c r="G44" s="27"/>
      <c r="H44" s="27"/>
      <c r="I44" s="27"/>
      <c r="J44" s="27"/>
      <c r="K44" s="27"/>
      <c r="L44" s="27"/>
      <c r="M44" s="27"/>
    </row>
    <row r="45" spans="1:13" x14ac:dyDescent="0.3">
      <c r="A45" s="22">
        <v>7</v>
      </c>
      <c r="B45" s="22" t="s">
        <v>8133</v>
      </c>
      <c r="C45" s="18" t="s">
        <v>8191</v>
      </c>
      <c r="D45" s="27" t="s">
        <v>8018</v>
      </c>
      <c r="E45" s="27" t="s">
        <v>8014</v>
      </c>
      <c r="F45" s="27" t="s">
        <v>8003</v>
      </c>
      <c r="G45" s="27"/>
      <c r="H45" s="27"/>
      <c r="I45" s="27"/>
      <c r="J45" s="27"/>
      <c r="K45" s="27"/>
      <c r="L45" s="27"/>
      <c r="M45" s="27"/>
    </row>
    <row r="46" spans="1:13" x14ac:dyDescent="0.3">
      <c r="A46" s="22">
        <v>7</v>
      </c>
      <c r="B46" s="22" t="s">
        <v>8133</v>
      </c>
      <c r="C46" s="18" t="s">
        <v>8192</v>
      </c>
      <c r="D46" s="27" t="s">
        <v>8018</v>
      </c>
      <c r="E46" s="27" t="s">
        <v>8014</v>
      </c>
      <c r="F46" s="27"/>
      <c r="G46" s="27"/>
      <c r="H46" s="27"/>
      <c r="I46" s="27"/>
      <c r="J46" s="27"/>
      <c r="K46" s="27"/>
      <c r="L46" s="27"/>
      <c r="M46" s="27"/>
    </row>
    <row r="47" spans="1:13" x14ac:dyDescent="0.3">
      <c r="A47" s="22">
        <v>7</v>
      </c>
      <c r="B47" s="22" t="s">
        <v>8193</v>
      </c>
      <c r="C47" s="18" t="s">
        <v>8194</v>
      </c>
      <c r="D47" s="27" t="s">
        <v>7977</v>
      </c>
      <c r="E47" s="27" t="s">
        <v>8016</v>
      </c>
      <c r="F47" s="27" t="s">
        <v>7994</v>
      </c>
      <c r="G47" s="27"/>
      <c r="H47" s="27"/>
      <c r="I47" s="27"/>
      <c r="J47" s="27"/>
      <c r="K47" s="27"/>
      <c r="L47" s="27"/>
      <c r="M47" s="27"/>
    </row>
    <row r="48" spans="1:13" x14ac:dyDescent="0.3">
      <c r="A48" s="22">
        <v>7</v>
      </c>
      <c r="B48" s="22" t="s">
        <v>8006</v>
      </c>
      <c r="C48" s="152" t="s">
        <v>8251</v>
      </c>
      <c r="D48" s="27" t="s">
        <v>7977</v>
      </c>
      <c r="E48" s="27" t="s">
        <v>8009</v>
      </c>
      <c r="F48" s="27" t="s">
        <v>7971</v>
      </c>
      <c r="G48" s="27" t="s">
        <v>7994</v>
      </c>
      <c r="H48" s="27"/>
      <c r="I48" s="27"/>
      <c r="J48" s="27"/>
      <c r="K48" s="27"/>
      <c r="L48" s="27"/>
      <c r="M48" s="27"/>
    </row>
    <row r="49" spans="1:13" x14ac:dyDescent="0.3">
      <c r="A49" s="22">
        <v>7</v>
      </c>
      <c r="B49" s="22" t="s">
        <v>8184</v>
      </c>
      <c r="C49" s="18" t="s">
        <v>8196</v>
      </c>
      <c r="D49" s="27" t="s">
        <v>7977</v>
      </c>
      <c r="E49" s="27" t="s">
        <v>8015</v>
      </c>
      <c r="F49" s="27" t="s">
        <v>7988</v>
      </c>
      <c r="G49" s="27"/>
      <c r="H49" s="27"/>
      <c r="I49" s="27"/>
      <c r="J49" s="27"/>
      <c r="K49" s="27"/>
      <c r="L49" s="27"/>
      <c r="M49" s="27"/>
    </row>
    <row r="50" spans="1:13" x14ac:dyDescent="0.3">
      <c r="A50" s="22">
        <v>7</v>
      </c>
      <c r="B50" s="22" t="s">
        <v>8193</v>
      </c>
      <c r="C50" s="18" t="s">
        <v>8197</v>
      </c>
      <c r="D50" s="27" t="s">
        <v>8016</v>
      </c>
      <c r="E50" s="27" t="s">
        <v>7994</v>
      </c>
      <c r="F50" s="27"/>
      <c r="G50" s="27"/>
      <c r="H50" s="27"/>
      <c r="I50" s="27"/>
      <c r="J50" s="27"/>
      <c r="K50" s="27"/>
      <c r="L50" s="27"/>
      <c r="M50" s="27"/>
    </row>
    <row r="51" spans="1:13" x14ac:dyDescent="0.3">
      <c r="A51" s="22">
        <v>7</v>
      </c>
      <c r="B51" s="22" t="s">
        <v>8021</v>
      </c>
      <c r="C51" s="18" t="s">
        <v>8198</v>
      </c>
      <c r="D51" s="37" t="s">
        <v>7969</v>
      </c>
      <c r="E51" s="27" t="s">
        <v>8016</v>
      </c>
      <c r="F51" s="27" t="s">
        <v>8015</v>
      </c>
      <c r="G51" s="27" t="s">
        <v>8002</v>
      </c>
      <c r="H51" s="27" t="s">
        <v>7974</v>
      </c>
      <c r="I51" s="27" t="s">
        <v>7971</v>
      </c>
      <c r="J51" s="27" t="s">
        <v>7989</v>
      </c>
      <c r="K51" s="27"/>
      <c r="L51" s="27"/>
      <c r="M51" s="27"/>
    </row>
    <row r="52" spans="1:13" x14ac:dyDescent="0.3">
      <c r="A52" s="22">
        <v>7</v>
      </c>
      <c r="B52" s="22" t="s">
        <v>7996</v>
      </c>
      <c r="C52" s="18" t="s">
        <v>8245</v>
      </c>
      <c r="D52" s="27" t="s">
        <v>7973</v>
      </c>
      <c r="E52" s="27" t="s">
        <v>8015</v>
      </c>
      <c r="F52" s="37" t="s">
        <v>8014</v>
      </c>
      <c r="G52" s="27" t="s">
        <v>8280</v>
      </c>
      <c r="H52" s="27" t="s">
        <v>7974</v>
      </c>
      <c r="I52" s="27"/>
      <c r="J52" s="27"/>
      <c r="K52" s="27"/>
      <c r="L52" s="27"/>
      <c r="M52" s="27"/>
    </row>
    <row r="53" spans="1:13" x14ac:dyDescent="0.3">
      <c r="A53" s="22">
        <v>7</v>
      </c>
      <c r="B53" s="22" t="s">
        <v>7996</v>
      </c>
      <c r="C53" s="18" t="s">
        <v>8246</v>
      </c>
      <c r="D53" s="27" t="s">
        <v>8015</v>
      </c>
      <c r="E53" s="27" t="s">
        <v>7974</v>
      </c>
      <c r="F53" s="37" t="s">
        <v>8013</v>
      </c>
      <c r="G53" s="27" t="s">
        <v>8005</v>
      </c>
      <c r="H53" s="27" t="s">
        <v>7980</v>
      </c>
      <c r="I53" s="27"/>
      <c r="J53" s="27"/>
      <c r="K53" s="27"/>
      <c r="L53" s="27"/>
      <c r="M53" s="27"/>
    </row>
    <row r="54" spans="1:13" x14ac:dyDescent="0.3">
      <c r="A54" s="22">
        <v>8</v>
      </c>
      <c r="B54" s="22" t="s">
        <v>8021</v>
      </c>
      <c r="C54" s="18" t="s">
        <v>8201</v>
      </c>
      <c r="D54" s="27" t="s">
        <v>8016</v>
      </c>
      <c r="E54" s="27" t="s">
        <v>7993</v>
      </c>
      <c r="F54" s="27" t="s">
        <v>8138</v>
      </c>
      <c r="G54" s="27" t="s">
        <v>7985</v>
      </c>
      <c r="H54" s="27"/>
      <c r="I54" s="27"/>
      <c r="J54" s="27"/>
      <c r="K54" s="27"/>
      <c r="L54" s="27"/>
      <c r="M54" s="27"/>
    </row>
    <row r="55" spans="1:13" x14ac:dyDescent="0.25">
      <c r="A55" s="22">
        <v>8</v>
      </c>
      <c r="B55" s="22" t="s">
        <v>8010</v>
      </c>
      <c r="C55" s="158" t="s">
        <v>8203</v>
      </c>
      <c r="D55" s="27" t="s">
        <v>8014</v>
      </c>
      <c r="E55" s="27"/>
      <c r="F55" s="27"/>
      <c r="G55" s="27"/>
      <c r="H55" s="27"/>
      <c r="I55" s="27"/>
      <c r="J55" s="27"/>
      <c r="K55" s="27"/>
      <c r="L55" s="27"/>
      <c r="M55" s="27"/>
    </row>
    <row r="56" spans="1:13" x14ac:dyDescent="0.3">
      <c r="A56" s="22">
        <v>8</v>
      </c>
      <c r="B56" s="35" t="s">
        <v>8133</v>
      </c>
      <c r="C56" s="18" t="s">
        <v>8204</v>
      </c>
      <c r="D56" s="27" t="s">
        <v>8014</v>
      </c>
      <c r="E56" s="27" t="s">
        <v>7997</v>
      </c>
      <c r="F56" s="27" t="s">
        <v>7974</v>
      </c>
      <c r="G56" s="27"/>
      <c r="H56" s="27"/>
      <c r="I56" s="27"/>
      <c r="J56" s="27"/>
      <c r="K56" s="27"/>
      <c r="L56" s="27"/>
      <c r="M56" s="27"/>
    </row>
    <row r="57" spans="1:13" x14ac:dyDescent="0.3">
      <c r="A57" s="22">
        <v>8</v>
      </c>
      <c r="B57" s="22" t="s">
        <v>8021</v>
      </c>
      <c r="C57" s="18" t="s">
        <v>8205</v>
      </c>
      <c r="D57" s="27" t="s">
        <v>8014</v>
      </c>
      <c r="E57" s="27" t="s">
        <v>8009</v>
      </c>
      <c r="F57" s="27" t="s">
        <v>8005</v>
      </c>
      <c r="G57" s="27" t="s">
        <v>8012</v>
      </c>
      <c r="H57" s="27" t="s">
        <v>7971</v>
      </c>
      <c r="I57" s="27"/>
      <c r="J57" s="27"/>
      <c r="K57" s="27"/>
      <c r="L57" s="27"/>
      <c r="M57" s="27"/>
    </row>
    <row r="58" spans="1:13" x14ac:dyDescent="0.3">
      <c r="A58" s="22">
        <v>8</v>
      </c>
      <c r="B58" s="22" t="s">
        <v>8025</v>
      </c>
      <c r="C58" s="18" t="s">
        <v>8294</v>
      </c>
      <c r="D58" s="27" t="s">
        <v>8013</v>
      </c>
      <c r="E58" s="27" t="s">
        <v>7967</v>
      </c>
      <c r="F58" s="27"/>
      <c r="G58" s="27"/>
      <c r="H58" s="27"/>
      <c r="I58" s="27"/>
      <c r="J58" s="27"/>
      <c r="K58" s="27"/>
      <c r="L58" s="27"/>
      <c r="M58" s="27"/>
    </row>
    <row r="59" spans="1:13" x14ac:dyDescent="0.3">
      <c r="A59" s="22">
        <v>8</v>
      </c>
      <c r="B59" s="22" t="s">
        <v>8021</v>
      </c>
      <c r="C59" s="18" t="s">
        <v>8206</v>
      </c>
      <c r="D59" s="27" t="s">
        <v>8013</v>
      </c>
      <c r="E59" s="27" t="s">
        <v>7988</v>
      </c>
      <c r="F59" s="27" t="s">
        <v>8030</v>
      </c>
      <c r="G59" s="27" t="s">
        <v>8138</v>
      </c>
      <c r="H59" s="27" t="s">
        <v>7985</v>
      </c>
      <c r="I59" s="27" t="s">
        <v>7989</v>
      </c>
      <c r="J59" s="27"/>
      <c r="K59" s="27"/>
      <c r="L59" s="27"/>
      <c r="M59" s="27"/>
    </row>
    <row r="60" spans="1:13" x14ac:dyDescent="0.3">
      <c r="A60" s="22">
        <v>8</v>
      </c>
      <c r="B60" s="22" t="s">
        <v>8139</v>
      </c>
      <c r="C60" s="18" t="s">
        <v>8207</v>
      </c>
      <c r="D60" s="27" t="s">
        <v>8011</v>
      </c>
      <c r="E60" s="27" t="s">
        <v>8004</v>
      </c>
      <c r="F60" s="27"/>
      <c r="G60" s="27"/>
      <c r="H60" s="27"/>
      <c r="I60" s="27"/>
      <c r="J60" s="27"/>
      <c r="K60" s="27"/>
      <c r="L60" s="27"/>
      <c r="M60" s="27"/>
    </row>
    <row r="61" spans="1:13" x14ac:dyDescent="0.3">
      <c r="A61" s="22"/>
      <c r="B61" s="22" t="s">
        <v>8000</v>
      </c>
      <c r="C61" s="18" t="s">
        <v>8229</v>
      </c>
      <c r="D61" s="27" t="s">
        <v>8033</v>
      </c>
      <c r="E61" s="27" t="s">
        <v>7988</v>
      </c>
      <c r="F61" s="27" t="s">
        <v>8009</v>
      </c>
      <c r="G61" s="27" t="s">
        <v>8002</v>
      </c>
      <c r="H61" s="27" t="s">
        <v>7993</v>
      </c>
      <c r="I61" s="27" t="s">
        <v>7995</v>
      </c>
      <c r="J61" s="27" t="s">
        <v>8138</v>
      </c>
      <c r="K61" s="27" t="s">
        <v>7985</v>
      </c>
      <c r="L61" s="27" t="s">
        <v>7989</v>
      </c>
      <c r="M61" s="27"/>
    </row>
    <row r="62" spans="1:13" ht="33" x14ac:dyDescent="0.3">
      <c r="A62" s="22">
        <v>8</v>
      </c>
      <c r="B62" s="22" t="s">
        <v>8000</v>
      </c>
      <c r="C62" s="152" t="s">
        <v>8208</v>
      </c>
      <c r="D62" s="27" t="s">
        <v>8033</v>
      </c>
      <c r="E62" s="27" t="s">
        <v>7993</v>
      </c>
      <c r="F62" s="27"/>
      <c r="G62" s="27"/>
      <c r="H62" s="27"/>
      <c r="I62" s="27"/>
      <c r="J62" s="27"/>
      <c r="K62" s="27"/>
      <c r="L62" s="27"/>
      <c r="M62" s="27"/>
    </row>
    <row r="63" spans="1:13" x14ac:dyDescent="0.3">
      <c r="A63" s="22">
        <v>8</v>
      </c>
      <c r="B63" s="22" t="s">
        <v>8000</v>
      </c>
      <c r="C63" s="18" t="s">
        <v>8209</v>
      </c>
      <c r="D63" s="27" t="s">
        <v>8033</v>
      </c>
      <c r="E63" s="27" t="s">
        <v>7988</v>
      </c>
      <c r="F63" s="27" t="s">
        <v>8009</v>
      </c>
      <c r="G63" s="27" t="s">
        <v>8002</v>
      </c>
      <c r="H63" s="27" t="s">
        <v>7993</v>
      </c>
      <c r="I63" s="27" t="s">
        <v>7985</v>
      </c>
      <c r="J63" s="27"/>
      <c r="K63" s="27"/>
      <c r="L63" s="27"/>
      <c r="M63" s="27"/>
    </row>
    <row r="64" spans="1:13" x14ac:dyDescent="0.3">
      <c r="A64" s="22">
        <v>8</v>
      </c>
      <c r="B64" s="22" t="s">
        <v>8000</v>
      </c>
      <c r="C64" s="18" t="s">
        <v>8210</v>
      </c>
      <c r="D64" s="27" t="s">
        <v>7988</v>
      </c>
      <c r="E64" s="27" t="s">
        <v>8009</v>
      </c>
      <c r="F64" s="27" t="s">
        <v>8002</v>
      </c>
      <c r="G64" s="27" t="s">
        <v>7993</v>
      </c>
      <c r="H64" s="27" t="s">
        <v>7985</v>
      </c>
      <c r="I64" s="27"/>
      <c r="J64" s="27"/>
      <c r="K64" s="27"/>
      <c r="L64" s="27"/>
      <c r="M64" s="27"/>
    </row>
    <row r="65" spans="1:13" x14ac:dyDescent="0.3">
      <c r="A65" s="22">
        <v>8</v>
      </c>
      <c r="B65" s="22" t="s">
        <v>8139</v>
      </c>
      <c r="C65" s="18" t="s">
        <v>8211</v>
      </c>
      <c r="D65" s="27" t="s">
        <v>7988</v>
      </c>
      <c r="E65" s="27"/>
      <c r="F65" s="27"/>
      <c r="G65" s="27"/>
      <c r="H65" s="27"/>
      <c r="I65" s="27"/>
      <c r="J65" s="27"/>
      <c r="K65" s="27"/>
      <c r="L65" s="27"/>
      <c r="M65" s="27"/>
    </row>
    <row r="66" spans="1:13" x14ac:dyDescent="0.3">
      <c r="A66" s="22">
        <v>8</v>
      </c>
      <c r="B66" s="22" t="s">
        <v>8000</v>
      </c>
      <c r="C66" s="18" t="s">
        <v>8213</v>
      </c>
      <c r="D66" s="27" t="s">
        <v>8009</v>
      </c>
      <c r="E66" s="27" t="s">
        <v>8002</v>
      </c>
      <c r="F66" s="27" t="s">
        <v>7993</v>
      </c>
      <c r="G66" s="27" t="s">
        <v>7985</v>
      </c>
      <c r="H66" s="27"/>
      <c r="I66" s="27"/>
      <c r="J66" s="27"/>
      <c r="K66" s="27"/>
      <c r="L66" s="27"/>
      <c r="M66" s="27"/>
    </row>
    <row r="67" spans="1:13" x14ac:dyDescent="0.3">
      <c r="A67" s="22">
        <v>8</v>
      </c>
      <c r="B67" s="22" t="s">
        <v>8001</v>
      </c>
      <c r="C67" s="18" t="s">
        <v>8214</v>
      </c>
      <c r="D67" s="27" t="s">
        <v>8009</v>
      </c>
      <c r="E67" s="27" t="s">
        <v>3807</v>
      </c>
      <c r="F67" s="27"/>
      <c r="G67" s="27"/>
      <c r="H67" s="27"/>
      <c r="I67" s="27"/>
      <c r="J67" s="27"/>
      <c r="K67" s="27"/>
      <c r="L67" s="27"/>
      <c r="M67" s="27"/>
    </row>
    <row r="68" spans="1:13" x14ac:dyDescent="0.3">
      <c r="A68" s="22">
        <v>8</v>
      </c>
      <c r="B68" s="22" t="s">
        <v>8147</v>
      </c>
      <c r="C68" s="18" t="s">
        <v>8215</v>
      </c>
      <c r="D68" s="27" t="s">
        <v>8005</v>
      </c>
      <c r="E68" s="27" t="s">
        <v>8004</v>
      </c>
      <c r="F68" s="27"/>
      <c r="H68" s="27"/>
      <c r="I68" s="27"/>
      <c r="J68" s="27"/>
      <c r="K68" s="27"/>
      <c r="L68" s="27"/>
      <c r="M68" s="27"/>
    </row>
    <row r="69" spans="1:13" x14ac:dyDescent="0.3">
      <c r="A69" s="22">
        <v>8</v>
      </c>
      <c r="B69" s="22" t="s">
        <v>8216</v>
      </c>
      <c r="C69" s="18" t="s">
        <v>8217</v>
      </c>
      <c r="D69" s="27" t="s">
        <v>8004</v>
      </c>
      <c r="E69" s="27" t="s">
        <v>7972</v>
      </c>
      <c r="F69" s="27"/>
      <c r="G69" s="27"/>
      <c r="H69" s="27"/>
      <c r="I69" s="27"/>
      <c r="J69" s="27"/>
      <c r="K69" s="27"/>
      <c r="L69" s="27"/>
      <c r="M69" s="27"/>
    </row>
    <row r="70" spans="1:13" x14ac:dyDescent="0.3">
      <c r="A70" s="22">
        <v>8</v>
      </c>
      <c r="B70" s="22" t="s">
        <v>8006</v>
      </c>
      <c r="C70" s="18" t="s">
        <v>8218</v>
      </c>
      <c r="D70" s="27" t="s">
        <v>7972</v>
      </c>
      <c r="E70" s="27"/>
      <c r="F70" s="27"/>
      <c r="G70" s="27"/>
      <c r="H70" s="27"/>
      <c r="I70" s="27"/>
      <c r="J70" s="27"/>
      <c r="K70" s="27"/>
      <c r="L70" s="27"/>
      <c r="M70" s="27"/>
    </row>
    <row r="71" spans="1:13" x14ac:dyDescent="0.3">
      <c r="A71" s="22">
        <v>8</v>
      </c>
      <c r="B71" s="22" t="s">
        <v>8183</v>
      </c>
      <c r="C71" s="18" t="s">
        <v>8244</v>
      </c>
      <c r="D71" s="27" t="s">
        <v>7972</v>
      </c>
      <c r="E71" s="27" t="s">
        <v>8012</v>
      </c>
      <c r="F71" s="27" t="s">
        <v>7993</v>
      </c>
      <c r="G71" s="27"/>
      <c r="H71" s="27"/>
      <c r="I71" s="27"/>
      <c r="J71" s="27"/>
      <c r="K71" s="27"/>
      <c r="L71" s="27"/>
      <c r="M71" s="27"/>
    </row>
    <row r="72" spans="1:13" x14ac:dyDescent="0.3">
      <c r="A72" s="22">
        <v>8</v>
      </c>
      <c r="B72" s="22" t="s">
        <v>8184</v>
      </c>
      <c r="C72" s="18" t="s">
        <v>8414</v>
      </c>
      <c r="D72" s="27" t="s">
        <v>7967</v>
      </c>
      <c r="E72" s="27" t="s">
        <v>8003</v>
      </c>
      <c r="F72" s="27" t="s">
        <v>7998</v>
      </c>
      <c r="G72" s="27"/>
      <c r="H72" s="27"/>
      <c r="I72" s="27"/>
      <c r="J72" s="27"/>
      <c r="K72" s="27"/>
      <c r="L72" s="27"/>
      <c r="M72" s="27"/>
    </row>
    <row r="73" spans="1:13" x14ac:dyDescent="0.3">
      <c r="A73" s="22">
        <v>8</v>
      </c>
      <c r="B73" s="22" t="s">
        <v>8025</v>
      </c>
      <c r="C73" s="18" t="s">
        <v>8220</v>
      </c>
      <c r="D73" s="27" t="s">
        <v>7967</v>
      </c>
      <c r="E73" s="27"/>
      <c r="F73" s="27"/>
      <c r="G73" s="27"/>
      <c r="H73" s="27"/>
      <c r="I73" s="27"/>
      <c r="J73" s="27"/>
      <c r="K73" s="27"/>
      <c r="L73" s="27"/>
      <c r="M73" s="27"/>
    </row>
    <row r="74" spans="1:13" x14ac:dyDescent="0.3">
      <c r="A74" s="22">
        <v>8</v>
      </c>
      <c r="B74" s="22" t="s">
        <v>8025</v>
      </c>
      <c r="C74" s="19" t="s">
        <v>8221</v>
      </c>
      <c r="D74" s="27" t="s">
        <v>7967</v>
      </c>
      <c r="E74" s="27"/>
      <c r="F74" s="27"/>
      <c r="G74" s="27"/>
      <c r="H74" s="27"/>
      <c r="I74" s="27"/>
      <c r="J74" s="27"/>
      <c r="K74" s="27"/>
      <c r="L74" s="27"/>
      <c r="M74" s="27"/>
    </row>
    <row r="75" spans="1:13" x14ac:dyDescent="0.3">
      <c r="A75" s="22">
        <v>8</v>
      </c>
      <c r="B75" s="22" t="s">
        <v>8008</v>
      </c>
      <c r="C75" s="18" t="s">
        <v>8222</v>
      </c>
      <c r="D75" s="27" t="s">
        <v>8012</v>
      </c>
      <c r="E75" s="27" t="s">
        <v>8030</v>
      </c>
      <c r="F75" s="27"/>
      <c r="G75" s="27"/>
      <c r="H75" s="27"/>
      <c r="I75" s="27"/>
      <c r="J75" s="27"/>
      <c r="K75" s="27"/>
      <c r="L75" s="27"/>
      <c r="M75" s="27"/>
    </row>
    <row r="76" spans="1:13" x14ac:dyDescent="0.3">
      <c r="A76" s="22">
        <v>8</v>
      </c>
      <c r="B76" s="22" t="s">
        <v>8008</v>
      </c>
      <c r="C76" s="18" t="s">
        <v>8223</v>
      </c>
      <c r="D76" s="27" t="s">
        <v>8030</v>
      </c>
      <c r="E76" s="27"/>
      <c r="F76" s="27"/>
      <c r="G76" s="27"/>
      <c r="H76" s="27"/>
      <c r="I76" s="27"/>
      <c r="J76" s="27"/>
      <c r="K76" s="27"/>
      <c r="L76" s="27"/>
      <c r="M76" s="27"/>
    </row>
    <row r="77" spans="1:13" x14ac:dyDescent="0.3">
      <c r="A77" s="22">
        <v>8</v>
      </c>
      <c r="B77" s="22" t="s">
        <v>8017</v>
      </c>
      <c r="C77" s="18" t="s">
        <v>8238</v>
      </c>
      <c r="D77" s="27" t="s">
        <v>8030</v>
      </c>
      <c r="E77" s="27"/>
      <c r="F77" s="27"/>
      <c r="G77" s="27"/>
      <c r="H77" s="27"/>
      <c r="I77" s="27"/>
      <c r="J77" s="27"/>
      <c r="K77" s="27"/>
      <c r="L77" s="27"/>
      <c r="M77" s="27"/>
    </row>
    <row r="78" spans="1:13" x14ac:dyDescent="0.3">
      <c r="A78" s="22">
        <v>8</v>
      </c>
      <c r="B78" s="22" t="s">
        <v>8010</v>
      </c>
      <c r="C78" s="18" t="s">
        <v>8224</v>
      </c>
      <c r="D78" s="27" t="s">
        <v>8003</v>
      </c>
      <c r="E78" s="27"/>
      <c r="F78" s="27"/>
      <c r="G78" s="27"/>
      <c r="H78" s="27"/>
      <c r="I78" s="27"/>
      <c r="J78" s="27"/>
      <c r="K78" s="27"/>
      <c r="L78" s="27"/>
      <c r="M78" s="27"/>
    </row>
    <row r="79" spans="1:13" x14ac:dyDescent="0.3">
      <c r="A79" s="22">
        <v>8</v>
      </c>
      <c r="B79" s="22" t="s">
        <v>8133</v>
      </c>
      <c r="C79" s="18" t="s">
        <v>8225</v>
      </c>
      <c r="D79" s="27" t="s">
        <v>8003</v>
      </c>
      <c r="E79" s="27"/>
      <c r="F79" s="27"/>
      <c r="G79" s="27"/>
      <c r="H79" s="27"/>
      <c r="I79" s="27"/>
      <c r="J79" s="27"/>
      <c r="K79" s="27"/>
      <c r="L79" s="27"/>
      <c r="M79" s="27"/>
    </row>
    <row r="80" spans="1:13" x14ac:dyDescent="0.3">
      <c r="A80" s="22">
        <v>8</v>
      </c>
      <c r="B80" s="22" t="s">
        <v>8234</v>
      </c>
      <c r="C80" s="18" t="s">
        <v>8226</v>
      </c>
      <c r="D80" s="27" t="s">
        <v>8003</v>
      </c>
      <c r="E80" s="27"/>
      <c r="F80" s="27"/>
      <c r="G80" s="27"/>
      <c r="H80" s="27"/>
      <c r="I80" s="27"/>
      <c r="J80" s="27"/>
      <c r="K80" s="27"/>
      <c r="L80" s="27"/>
      <c r="M80" s="27"/>
    </row>
    <row r="81" spans="1:13" x14ac:dyDescent="0.3">
      <c r="A81" s="22">
        <v>8</v>
      </c>
      <c r="B81" s="22" t="s">
        <v>7999</v>
      </c>
      <c r="C81" s="18" t="s">
        <v>8227</v>
      </c>
      <c r="D81" s="27" t="s">
        <v>7997</v>
      </c>
      <c r="E81" s="27" t="s">
        <v>7998</v>
      </c>
      <c r="F81" s="27"/>
      <c r="G81" s="27"/>
      <c r="H81" s="27"/>
      <c r="I81" s="27"/>
      <c r="J81" s="27"/>
      <c r="K81" s="27"/>
      <c r="L81" s="27"/>
      <c r="M81" s="27"/>
    </row>
    <row r="82" spans="1:13" x14ac:dyDescent="0.3">
      <c r="A82" s="22">
        <v>8</v>
      </c>
      <c r="B82" s="22" t="s">
        <v>8133</v>
      </c>
      <c r="C82" s="18" t="s">
        <v>8228</v>
      </c>
      <c r="D82" s="27" t="s">
        <v>7997</v>
      </c>
      <c r="E82" s="27" t="s">
        <v>7974</v>
      </c>
      <c r="F82" s="27"/>
      <c r="G82" s="27"/>
      <c r="H82" s="27"/>
      <c r="I82" s="27"/>
      <c r="J82" s="27"/>
      <c r="K82" s="27"/>
      <c r="L82" s="27"/>
      <c r="M82" s="27"/>
    </row>
    <row r="83" spans="1:13" x14ac:dyDescent="0.3">
      <c r="A83" s="22">
        <v>8</v>
      </c>
      <c r="B83" s="22" t="s">
        <v>8000</v>
      </c>
      <c r="C83" s="18" t="s">
        <v>8230</v>
      </c>
      <c r="D83" s="27" t="s">
        <v>8002</v>
      </c>
      <c r="E83" s="27" t="s">
        <v>7993</v>
      </c>
      <c r="F83" s="27" t="s">
        <v>7995</v>
      </c>
      <c r="G83" s="27" t="s">
        <v>8138</v>
      </c>
      <c r="H83" s="27" t="s">
        <v>7985</v>
      </c>
      <c r="I83" s="27" t="s">
        <v>7989</v>
      </c>
      <c r="J83" s="27"/>
      <c r="K83" s="27"/>
      <c r="L83" s="27"/>
      <c r="M83" s="27"/>
    </row>
    <row r="84" spans="1:13" x14ac:dyDescent="0.3">
      <c r="A84" s="22">
        <v>8</v>
      </c>
      <c r="B84" s="22" t="s">
        <v>8000</v>
      </c>
      <c r="C84" s="18" t="s">
        <v>8231</v>
      </c>
      <c r="D84" s="27" t="s">
        <v>8002</v>
      </c>
      <c r="E84" s="27" t="s">
        <v>7993</v>
      </c>
      <c r="F84" s="27" t="s">
        <v>7985</v>
      </c>
      <c r="G84" s="27"/>
      <c r="H84" s="27"/>
      <c r="I84" s="27"/>
      <c r="J84" s="27"/>
      <c r="K84" s="27"/>
      <c r="L84" s="27"/>
      <c r="M84" s="27"/>
    </row>
    <row r="85" spans="1:13" x14ac:dyDescent="0.3">
      <c r="A85" s="22">
        <v>8</v>
      </c>
      <c r="B85" s="22" t="s">
        <v>8233</v>
      </c>
      <c r="C85" s="18" t="s">
        <v>8232</v>
      </c>
      <c r="D85" s="27" t="s">
        <v>8002</v>
      </c>
      <c r="E85" s="27" t="s">
        <v>7998</v>
      </c>
      <c r="F85" s="27"/>
      <c r="G85" s="27"/>
      <c r="H85" s="27"/>
      <c r="I85" s="27"/>
      <c r="J85" s="27"/>
      <c r="K85" s="27"/>
      <c r="L85" s="27"/>
      <c r="M85" s="27"/>
    </row>
    <row r="86" spans="1:13" x14ac:dyDescent="0.3">
      <c r="A86" s="22">
        <v>8</v>
      </c>
      <c r="B86" s="22" t="s">
        <v>8000</v>
      </c>
      <c r="C86" s="18" t="s">
        <v>8236</v>
      </c>
      <c r="D86" s="27" t="s">
        <v>7993</v>
      </c>
      <c r="E86" s="27"/>
      <c r="F86" s="27"/>
      <c r="G86" s="27"/>
      <c r="H86" s="27"/>
      <c r="I86" s="27"/>
      <c r="J86" s="27"/>
      <c r="K86" s="27"/>
      <c r="L86" s="27"/>
      <c r="M86" s="27"/>
    </row>
    <row r="87" spans="1:13" x14ac:dyDescent="0.3">
      <c r="A87" s="22">
        <v>8</v>
      </c>
      <c r="B87" s="22" t="s">
        <v>8183</v>
      </c>
      <c r="C87" s="18" t="s">
        <v>8240</v>
      </c>
      <c r="D87" s="27" t="s">
        <v>7966</v>
      </c>
      <c r="E87" s="27" t="s">
        <v>7998</v>
      </c>
      <c r="F87" s="27" t="s">
        <v>7974</v>
      </c>
      <c r="G87" s="27" t="s">
        <v>7994</v>
      </c>
      <c r="H87" s="27"/>
      <c r="I87" s="27"/>
      <c r="J87" s="27"/>
      <c r="K87" s="27"/>
      <c r="L87" s="27"/>
      <c r="M87" s="27"/>
    </row>
    <row r="88" spans="1:13" x14ac:dyDescent="0.3">
      <c r="A88" s="22">
        <v>8</v>
      </c>
      <c r="B88" s="22" t="s">
        <v>8008</v>
      </c>
      <c r="C88" s="18" t="s">
        <v>8239</v>
      </c>
      <c r="D88" s="27" t="s">
        <v>7966</v>
      </c>
      <c r="E88" s="27" t="s">
        <v>7998</v>
      </c>
      <c r="F88" s="27"/>
      <c r="G88" s="27"/>
      <c r="H88" s="27"/>
      <c r="I88" s="27"/>
      <c r="J88" s="27"/>
      <c r="K88" s="27"/>
      <c r="L88" s="27"/>
      <c r="M88" s="27"/>
    </row>
    <row r="89" spans="1:13" x14ac:dyDescent="0.3">
      <c r="A89" s="22"/>
      <c r="B89" s="22" t="s">
        <v>8183</v>
      </c>
      <c r="C89" s="18" t="s">
        <v>8237</v>
      </c>
      <c r="D89" s="27" t="s">
        <v>7998</v>
      </c>
      <c r="E89" s="27" t="s">
        <v>7971</v>
      </c>
      <c r="F89" s="27"/>
      <c r="G89" s="27"/>
      <c r="H89" s="27"/>
      <c r="I89" s="27"/>
      <c r="J89" s="27"/>
      <c r="K89" s="27"/>
      <c r="L89" s="27"/>
      <c r="M89" s="27"/>
    </row>
    <row r="90" spans="1:13" x14ac:dyDescent="0.3">
      <c r="A90" s="22">
        <v>8</v>
      </c>
      <c r="B90" s="22" t="s">
        <v>8008</v>
      </c>
      <c r="C90" s="18" t="s">
        <v>8241</v>
      </c>
      <c r="D90" s="27" t="s">
        <v>7998</v>
      </c>
      <c r="E90" s="27"/>
      <c r="F90" s="27"/>
      <c r="G90" s="27"/>
      <c r="H90" s="27"/>
      <c r="I90" s="27"/>
      <c r="J90" s="27"/>
      <c r="K90" s="27"/>
      <c r="L90" s="27"/>
      <c r="M90" s="27"/>
    </row>
    <row r="91" spans="1:13" x14ac:dyDescent="0.3">
      <c r="A91" s="22">
        <v>8</v>
      </c>
      <c r="B91" s="22" t="s">
        <v>8242</v>
      </c>
      <c r="C91" s="18" t="s">
        <v>8243</v>
      </c>
      <c r="D91" s="27" t="s">
        <v>7998</v>
      </c>
      <c r="E91" s="27"/>
      <c r="F91" s="27"/>
      <c r="G91" s="27"/>
      <c r="H91" s="27"/>
      <c r="I91" s="27"/>
      <c r="J91" s="27"/>
      <c r="K91" s="27"/>
      <c r="L91" s="27"/>
      <c r="M91" s="27"/>
    </row>
    <row r="92" spans="1:13" x14ac:dyDescent="0.3">
      <c r="A92" s="22">
        <v>8</v>
      </c>
      <c r="B92" s="22" t="s">
        <v>7996</v>
      </c>
      <c r="C92" s="18" t="s">
        <v>8247</v>
      </c>
      <c r="D92" s="27" t="s">
        <v>7974</v>
      </c>
      <c r="E92" s="27"/>
      <c r="F92" s="27"/>
      <c r="G92" s="27"/>
      <c r="H92" s="27"/>
      <c r="I92" s="27"/>
      <c r="J92" s="27"/>
      <c r="K92" s="27"/>
      <c r="L92" s="27"/>
      <c r="M92" s="27"/>
    </row>
    <row r="93" spans="1:13" x14ac:dyDescent="0.3">
      <c r="A93" s="22">
        <v>8</v>
      </c>
      <c r="B93" s="22" t="s">
        <v>8248</v>
      </c>
      <c r="C93" s="18" t="s">
        <v>8253</v>
      </c>
      <c r="D93" s="27" t="s">
        <v>7974</v>
      </c>
      <c r="E93" s="27"/>
      <c r="F93" s="27"/>
      <c r="G93" s="27"/>
      <c r="H93" s="27"/>
      <c r="I93" s="27"/>
      <c r="J93" s="27"/>
      <c r="K93" s="27"/>
      <c r="L93" s="27"/>
      <c r="M93" s="27"/>
    </row>
    <row r="94" spans="1:13" x14ac:dyDescent="0.3">
      <c r="A94" s="22">
        <v>8</v>
      </c>
      <c r="B94" s="22" t="s">
        <v>8133</v>
      </c>
      <c r="C94" s="18" t="s">
        <v>8249</v>
      </c>
      <c r="D94" s="27" t="s">
        <v>7974</v>
      </c>
      <c r="E94" s="27"/>
      <c r="F94" s="27"/>
      <c r="G94" s="27"/>
      <c r="H94" s="27"/>
      <c r="I94" s="27"/>
      <c r="J94" s="27"/>
      <c r="K94" s="27"/>
      <c r="L94" s="27"/>
      <c r="M94" s="27"/>
    </row>
    <row r="95" spans="1:13" x14ac:dyDescent="0.3">
      <c r="A95" s="22">
        <v>8</v>
      </c>
      <c r="B95" s="22" t="s">
        <v>8006</v>
      </c>
      <c r="C95" s="18" t="s">
        <v>8250</v>
      </c>
      <c r="D95" s="27" t="s">
        <v>7971</v>
      </c>
      <c r="E95" s="27"/>
      <c r="F95" s="27"/>
      <c r="G95" s="27"/>
      <c r="H95" s="27"/>
      <c r="I95" s="27"/>
      <c r="J95" s="27"/>
      <c r="K95" s="27"/>
      <c r="L95" s="27"/>
      <c r="M95" s="27"/>
    </row>
    <row r="96" spans="1:13" x14ac:dyDescent="0.3">
      <c r="A96" s="22">
        <v>8</v>
      </c>
      <c r="B96" s="22" t="s">
        <v>8184</v>
      </c>
      <c r="C96" s="18" t="s">
        <v>8278</v>
      </c>
      <c r="D96" s="27" t="s">
        <v>7971</v>
      </c>
      <c r="E96" s="27" t="s">
        <v>8279</v>
      </c>
      <c r="F96" s="27" t="s">
        <v>8014</v>
      </c>
      <c r="G96" s="27"/>
      <c r="H96" s="27"/>
      <c r="I96" s="27"/>
      <c r="J96" s="27"/>
      <c r="K96" s="27"/>
      <c r="L96" s="27"/>
      <c r="M96" s="27"/>
    </row>
    <row r="97" spans="1:13" x14ac:dyDescent="0.3">
      <c r="A97" s="22">
        <v>8</v>
      </c>
      <c r="B97" s="22" t="s">
        <v>8183</v>
      </c>
      <c r="C97" s="18" t="s">
        <v>8254</v>
      </c>
      <c r="D97" s="27" t="s">
        <v>7971</v>
      </c>
      <c r="E97" s="27" t="s">
        <v>8138</v>
      </c>
      <c r="F97" s="27"/>
      <c r="G97" s="27"/>
      <c r="H97" s="27"/>
      <c r="I97" s="27"/>
      <c r="J97" s="27"/>
      <c r="K97" s="27"/>
      <c r="L97" s="27"/>
      <c r="M97" s="27"/>
    </row>
    <row r="98" spans="1:13" x14ac:dyDescent="0.3">
      <c r="A98" s="22">
        <v>8</v>
      </c>
      <c r="B98" s="22" t="s">
        <v>8184</v>
      </c>
      <c r="C98" s="18" t="s">
        <v>8255</v>
      </c>
      <c r="D98" s="27" t="s">
        <v>7971</v>
      </c>
      <c r="E98" s="27" t="s">
        <v>8138</v>
      </c>
      <c r="F98" s="27"/>
      <c r="G98" s="27"/>
      <c r="H98" s="27"/>
      <c r="I98" s="27"/>
      <c r="J98" s="27"/>
      <c r="K98" s="27"/>
      <c r="L98" s="27"/>
      <c r="M98" s="27"/>
    </row>
    <row r="99" spans="1:13" x14ac:dyDescent="0.3">
      <c r="A99" s="22">
        <v>8</v>
      </c>
      <c r="B99" s="22" t="s">
        <v>8252</v>
      </c>
      <c r="C99" s="18" t="s">
        <v>8256</v>
      </c>
      <c r="D99" s="27" t="s">
        <v>7980</v>
      </c>
      <c r="E99" s="27" t="s">
        <v>7994</v>
      </c>
      <c r="F99" s="27"/>
      <c r="G99" s="27"/>
      <c r="H99" s="27"/>
      <c r="I99" s="27"/>
      <c r="J99" s="27"/>
      <c r="K99" s="27"/>
      <c r="L99" s="27"/>
      <c r="M99" s="27"/>
    </row>
    <row r="100" spans="1:13" x14ac:dyDescent="0.3">
      <c r="A100" s="22">
        <v>8</v>
      </c>
      <c r="B100" s="22" t="s">
        <v>8257</v>
      </c>
      <c r="C100" s="18" t="s">
        <v>8258</v>
      </c>
      <c r="D100" s="27" t="s">
        <v>7980</v>
      </c>
      <c r="E100" s="27" t="s">
        <v>7994</v>
      </c>
      <c r="F100" s="27"/>
      <c r="G100" s="27"/>
      <c r="H100" s="27"/>
      <c r="I100" s="27"/>
      <c r="J100" s="27"/>
      <c r="K100" s="27"/>
      <c r="L100" s="27"/>
      <c r="M100" s="27"/>
    </row>
    <row r="101" spans="1:13" x14ac:dyDescent="0.3">
      <c r="A101" s="22">
        <v>8</v>
      </c>
      <c r="B101" s="22" t="s">
        <v>8000</v>
      </c>
      <c r="C101" s="18" t="s">
        <v>8259</v>
      </c>
      <c r="D101" s="27" t="s">
        <v>7995</v>
      </c>
      <c r="E101" s="27" t="s">
        <v>7989</v>
      </c>
      <c r="F101" s="27"/>
      <c r="G101" s="27"/>
      <c r="H101" s="27"/>
      <c r="I101" s="27"/>
      <c r="J101" s="27"/>
      <c r="K101" s="27"/>
      <c r="L101" s="27"/>
      <c r="M101" s="27"/>
    </row>
    <row r="102" spans="1:13" x14ac:dyDescent="0.3">
      <c r="A102" s="22">
        <v>8</v>
      </c>
      <c r="B102" s="22" t="s">
        <v>8000</v>
      </c>
      <c r="C102" s="18" t="s">
        <v>8260</v>
      </c>
      <c r="D102" s="27" t="s">
        <v>8138</v>
      </c>
      <c r="E102" s="27" t="s">
        <v>7989</v>
      </c>
      <c r="F102" s="27"/>
      <c r="G102" s="27"/>
      <c r="H102" s="27"/>
      <c r="I102" s="27"/>
      <c r="J102" s="27"/>
      <c r="K102" s="27"/>
      <c r="L102" s="27"/>
      <c r="M102" s="27"/>
    </row>
    <row r="103" spans="1:13" x14ac:dyDescent="0.3">
      <c r="A103" s="22">
        <v>8</v>
      </c>
      <c r="B103" s="22" t="s">
        <v>8139</v>
      </c>
      <c r="C103" s="18" t="s">
        <v>8261</v>
      </c>
      <c r="D103" s="27" t="s">
        <v>7994</v>
      </c>
      <c r="E103" s="27"/>
      <c r="F103" s="27"/>
      <c r="G103" s="27"/>
      <c r="H103" s="27"/>
      <c r="I103" s="27"/>
      <c r="J103" s="27"/>
      <c r="K103" s="27"/>
      <c r="L103" s="27"/>
      <c r="M103" s="27"/>
    </row>
    <row r="104" spans="1:13" x14ac:dyDescent="0.3">
      <c r="A104" s="22">
        <v>8</v>
      </c>
      <c r="B104" s="22" t="s">
        <v>8184</v>
      </c>
      <c r="C104" s="18" t="s">
        <v>8262</v>
      </c>
      <c r="D104" s="27" t="s">
        <v>7994</v>
      </c>
      <c r="E104" s="27" t="s">
        <v>7989</v>
      </c>
      <c r="F104" s="27"/>
      <c r="G104" s="27"/>
      <c r="H104" s="27"/>
      <c r="I104" s="27"/>
      <c r="J104" s="27"/>
      <c r="K104" s="27"/>
      <c r="L104" s="27"/>
      <c r="M104" s="27"/>
    </row>
    <row r="105" spans="1:13" x14ac:dyDescent="0.3">
      <c r="A105" s="22">
        <v>8</v>
      </c>
      <c r="B105" s="22" t="s">
        <v>8000</v>
      </c>
      <c r="C105" s="19" t="s">
        <v>8263</v>
      </c>
      <c r="D105" s="27" t="s">
        <v>7985</v>
      </c>
      <c r="E105" s="27" t="s">
        <v>7989</v>
      </c>
      <c r="F105" s="27"/>
      <c r="G105" s="27"/>
      <c r="H105" s="27"/>
      <c r="I105" s="27"/>
      <c r="J105" s="27"/>
      <c r="K105" s="27"/>
      <c r="L105" s="27"/>
      <c r="M105" s="27"/>
    </row>
    <row r="106" spans="1:13" x14ac:dyDescent="0.3">
      <c r="A106" s="22">
        <v>8</v>
      </c>
      <c r="B106" s="22" t="s">
        <v>8000</v>
      </c>
      <c r="C106" s="19" t="s">
        <v>8264</v>
      </c>
      <c r="D106" s="27" t="s">
        <v>7989</v>
      </c>
      <c r="E106" s="27"/>
      <c r="F106" s="27"/>
      <c r="G106" s="27"/>
      <c r="H106" s="27"/>
      <c r="I106" s="27"/>
      <c r="J106" s="27"/>
      <c r="K106" s="27"/>
      <c r="L106" s="27"/>
      <c r="M106" s="27"/>
    </row>
    <row r="107" spans="1:13" x14ac:dyDescent="0.3">
      <c r="A107" s="22">
        <v>8</v>
      </c>
      <c r="B107" s="22"/>
      <c r="C107" s="18"/>
      <c r="D107" s="27"/>
      <c r="E107" s="27"/>
      <c r="F107" s="27"/>
      <c r="G107" s="27"/>
      <c r="H107" s="27"/>
      <c r="I107" s="27"/>
      <c r="J107" s="27"/>
      <c r="K107" s="27"/>
      <c r="L107" s="27"/>
      <c r="M107" s="27"/>
    </row>
    <row r="108" spans="1:13" x14ac:dyDescent="0.3">
      <c r="A108" s="22">
        <v>8</v>
      </c>
      <c r="B108" s="22"/>
      <c r="C108" s="18"/>
      <c r="D108" s="27"/>
      <c r="E108" s="27"/>
      <c r="F108" s="27"/>
      <c r="G108" s="27"/>
      <c r="H108" s="27"/>
      <c r="I108" s="27"/>
      <c r="J108" s="27"/>
      <c r="K108" s="27"/>
      <c r="L108" s="27"/>
      <c r="M108" s="27"/>
    </row>
    <row r="109" spans="1:13" x14ac:dyDescent="0.3">
      <c r="A109" s="22">
        <v>8</v>
      </c>
      <c r="B109" s="22"/>
      <c r="C109" s="18"/>
      <c r="D109" s="27"/>
      <c r="E109" s="27"/>
      <c r="F109" s="27"/>
      <c r="G109" s="27"/>
      <c r="H109" s="27"/>
      <c r="I109" s="27"/>
      <c r="J109" s="27"/>
      <c r="K109" s="27"/>
      <c r="L109" s="27"/>
      <c r="M109" s="27"/>
    </row>
    <row r="110" spans="1:13" x14ac:dyDescent="0.3">
      <c r="A110" s="22">
        <v>8</v>
      </c>
      <c r="B110" s="22"/>
      <c r="C110" s="18"/>
      <c r="D110" s="27"/>
      <c r="E110" s="27"/>
      <c r="F110" s="27"/>
      <c r="G110" s="27"/>
      <c r="H110" s="27"/>
      <c r="I110" s="27"/>
      <c r="J110" s="27"/>
      <c r="K110" s="27"/>
      <c r="L110" s="27"/>
      <c r="M110" s="27"/>
    </row>
    <row r="111" spans="1:13" x14ac:dyDescent="0.3">
      <c r="A111" s="22">
        <v>8</v>
      </c>
      <c r="B111" s="22"/>
      <c r="C111" s="18"/>
      <c r="D111" s="27"/>
      <c r="E111" s="27"/>
      <c r="F111" s="27"/>
      <c r="G111" s="27"/>
      <c r="H111" s="27"/>
      <c r="I111" s="27"/>
      <c r="J111" s="27"/>
      <c r="K111" s="27"/>
      <c r="L111" s="27"/>
      <c r="M111" s="27"/>
    </row>
    <row r="112" spans="1:13" x14ac:dyDescent="0.3">
      <c r="A112" s="22">
        <v>8</v>
      </c>
      <c r="B112" s="22"/>
      <c r="C112" s="18"/>
      <c r="D112" s="27"/>
      <c r="E112" s="27"/>
      <c r="F112" s="27"/>
      <c r="G112" s="27"/>
      <c r="H112" s="27"/>
      <c r="I112" s="27"/>
      <c r="J112" s="27"/>
      <c r="K112" s="27"/>
      <c r="L112" s="27"/>
      <c r="M112" s="27"/>
    </row>
  </sheetData>
  <autoFilter ref="A1:M112" xr:uid="{7AF163BF-54DE-4C9C-A7BA-D7835F20DEE0}"/>
  <phoneticPr fontId="39"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KS3 Grammar features</vt:lpstr>
      <vt:lpstr>Y7 grammar tracking</vt:lpstr>
      <vt:lpstr>Y7 SOW</vt:lpstr>
      <vt:lpstr>Week view</vt:lpstr>
      <vt:lpstr>Resources</vt:lpstr>
      <vt:lpstr>Vocabulary tracking</vt:lpstr>
      <vt:lpstr>NCELP vocabulary list (Y7)</vt:lpstr>
      <vt:lpstr>Multiple senses</vt:lpstr>
      <vt:lpstr>KS3 Grammar</vt:lpstr>
      <vt:lpstr>AQA vocabulary list</vt:lpstr>
      <vt:lpstr>Edexcel vocabulary list</vt:lpstr>
    </vt:vector>
  </TitlesOfParts>
  <Company>University of York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Stephen Owen</dc:creator>
  <cp:lastModifiedBy>Catherine Salkeld</cp:lastModifiedBy>
  <cp:lastPrinted>2020-01-08T23:12:57Z</cp:lastPrinted>
  <dcterms:created xsi:type="dcterms:W3CDTF">2019-03-13T12:46:36Z</dcterms:created>
  <dcterms:modified xsi:type="dcterms:W3CDTF">2023-03-17T16:55:35Z</dcterms:modified>
</cp:coreProperties>
</file>